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\\172.23.0.53\presupuesto\2025\ITDIF\2025 3er Trimestre\03 Archivos Presupuesto\"/>
    </mc:Choice>
  </mc:AlternateContent>
  <xr:revisionPtr revIDLastSave="0" documentId="8_{994C2C93-9B07-4862-8A73-50B55FCCB997}" xr6:coauthVersionLast="47" xr6:coauthVersionMax="47" xr10:uidLastSave="{00000000-0000-0000-0000-000000000000}"/>
  <bookViews>
    <workbookView xWindow="-120" yWindow="-120" windowWidth="24240" windowHeight="13020" xr2:uid="{364DBC6B-426C-4048-9EC1-43A3040F14DF}"/>
  </bookViews>
  <sheets>
    <sheet name="01 Histórico de Gast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62" i="1" l="1"/>
  <c r="N62" i="1"/>
  <c r="M62" i="1"/>
  <c r="L62" i="1"/>
  <c r="K62" i="1"/>
  <c r="J62" i="1"/>
  <c r="I62" i="1"/>
  <c r="H62" i="1"/>
  <c r="G62" i="1"/>
  <c r="F62" i="1"/>
  <c r="E62" i="1"/>
  <c r="D62" i="1"/>
  <c r="O60" i="1"/>
  <c r="N60" i="1"/>
  <c r="M60" i="1"/>
  <c r="L60" i="1"/>
  <c r="K60" i="1"/>
  <c r="J60" i="1"/>
  <c r="I60" i="1"/>
  <c r="H60" i="1"/>
  <c r="G60" i="1"/>
  <c r="F60" i="1"/>
  <c r="E60" i="1"/>
  <c r="D60" i="1"/>
  <c r="O57" i="1"/>
  <c r="N57" i="1"/>
  <c r="M57" i="1"/>
  <c r="L57" i="1"/>
  <c r="K57" i="1"/>
  <c r="J57" i="1"/>
  <c r="I57" i="1"/>
  <c r="H57" i="1"/>
  <c r="G57" i="1"/>
  <c r="F57" i="1"/>
  <c r="E57" i="1"/>
  <c r="D57" i="1"/>
  <c r="O53" i="1"/>
  <c r="N53" i="1"/>
  <c r="M53" i="1"/>
  <c r="L53" i="1"/>
  <c r="K53" i="1"/>
  <c r="J53" i="1"/>
  <c r="I53" i="1"/>
  <c r="H53" i="1"/>
  <c r="G53" i="1"/>
  <c r="F53" i="1"/>
  <c r="E53" i="1"/>
  <c r="D53" i="1"/>
  <c r="O43" i="1"/>
  <c r="N43" i="1"/>
  <c r="M43" i="1"/>
  <c r="L43" i="1"/>
  <c r="K43" i="1"/>
  <c r="J43" i="1"/>
  <c r="I43" i="1"/>
  <c r="H43" i="1"/>
  <c r="G43" i="1"/>
  <c r="F43" i="1"/>
  <c r="E43" i="1"/>
  <c r="D43" i="1"/>
  <c r="O36" i="1"/>
  <c r="N36" i="1"/>
  <c r="M36" i="1"/>
  <c r="L36" i="1"/>
  <c r="K36" i="1"/>
  <c r="J36" i="1"/>
  <c r="I36" i="1"/>
  <c r="H36" i="1"/>
  <c r="G36" i="1"/>
  <c r="F36" i="1"/>
  <c r="E36" i="1"/>
  <c r="D36" i="1"/>
  <c r="O26" i="1"/>
  <c r="N26" i="1"/>
  <c r="M26" i="1"/>
  <c r="L26" i="1"/>
  <c r="K26" i="1"/>
  <c r="J26" i="1"/>
  <c r="I26" i="1"/>
  <c r="H26" i="1"/>
  <c r="G26" i="1"/>
  <c r="F26" i="1"/>
  <c r="E26" i="1"/>
  <c r="D26" i="1"/>
  <c r="O16" i="1"/>
  <c r="N16" i="1"/>
  <c r="M16" i="1"/>
  <c r="M7" i="1" s="1"/>
  <c r="L16" i="1"/>
  <c r="K16" i="1"/>
  <c r="J16" i="1"/>
  <c r="I16" i="1"/>
  <c r="H16" i="1"/>
  <c r="H7" i="1" s="1"/>
  <c r="G16" i="1"/>
  <c r="F16" i="1"/>
  <c r="E16" i="1"/>
  <c r="E7" i="1" s="1"/>
  <c r="D16" i="1"/>
  <c r="O8" i="1"/>
  <c r="N8" i="1"/>
  <c r="N7" i="1" s="1"/>
  <c r="M8" i="1"/>
  <c r="L8" i="1"/>
  <c r="L7" i="1" s="1"/>
  <c r="K8" i="1"/>
  <c r="K7" i="1" s="1"/>
  <c r="J8" i="1"/>
  <c r="I8" i="1"/>
  <c r="I7" i="1" s="1"/>
  <c r="H8" i="1"/>
  <c r="G8" i="1"/>
  <c r="F8" i="1"/>
  <c r="F7" i="1" s="1"/>
  <c r="E8" i="1"/>
  <c r="D8" i="1"/>
  <c r="D7" i="1" s="1"/>
  <c r="J7" i="1"/>
  <c r="G7" i="1"/>
  <c r="O7" i="1" l="1"/>
</calcChain>
</file>

<file path=xl/sharedStrings.xml><?xml version="1.0" encoding="utf-8"?>
<sst xmlns="http://schemas.openxmlformats.org/spreadsheetml/2006/main" count="70" uniqueCount="70">
  <si>
    <t>Municipio de Querétaro</t>
  </si>
  <si>
    <t>Secretaría de Fínanzas</t>
  </si>
  <si>
    <t>Histórico de Gastos o Egresos del Municipio de Querétaro 2014 -  Sep 2025</t>
  </si>
  <si>
    <t>COG</t>
  </si>
  <si>
    <t>Concepto</t>
  </si>
  <si>
    <t>Septiembre 2025</t>
  </si>
  <si>
    <t>Total General</t>
  </si>
  <si>
    <t>Servicios Personales</t>
  </si>
  <si>
    <t>Remuneraciones Al Personal De Carácter Permanente</t>
  </si>
  <si>
    <t>Remenarciones Al Personal De Carácter Transitorio</t>
  </si>
  <si>
    <t>Remuneraciones Adicionales y Especiales</t>
  </si>
  <si>
    <t>Seguridad Social</t>
  </si>
  <si>
    <t>Otras Prestaciones Sociales y Economicas</t>
  </si>
  <si>
    <t>Previsiones</t>
  </si>
  <si>
    <t>Pago de Estimulos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</si>
  <si>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</si>
  <si>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</si>
  <si>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</si>
  <si>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</si>
  <si>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</si>
  <si>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</si>
  <si>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</si>
  <si>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</si>
  <si>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</si>
  <si>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</si>
  <si>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</si>
  <si>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</si>
  <si>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</si>
  <si>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</si>
  <si>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</si>
  <si>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</si>
  <si>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</si>
  <si>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</si>
  <si>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</si>
  <si>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</si>
  <si>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</si>
  <si>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Publico</t>
  </si>
  <si>
    <t>Transferencias Al Resto Del Sector Publico</t>
  </si>
  <si>
    <t>Subsidios Y Subvenciones</t>
  </si>
  <si>
    <t>Ayudas Sociales</t>
  </si>
  <si>
    <t>Pensiones Y Jubilaciones</t>
  </si>
  <si>
    <t>Transferencias al Exterior</t>
  </si>
  <si>
    <t>Bienes Muebles e Inmbuebles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</si>
  <si>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</si>
  <si>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</si>
  <si>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</si>
  <si>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</si>
  <si>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</si>
  <si>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</si>
  <si>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</si>
  <si>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 xml:space="preserve">                                       -  </t>
  </si>
  <si>
    <t>Bienes Inmuebles</t>
  </si>
  <si>
    <t>Activos Intangibles</t>
  </si>
  <si>
    <t>Inversión Pública</t>
  </si>
  <si>
    <t>Obra Publica En Bienes De Dominio Publico</t>
  </si>
  <si>
    <t>Obra Publica En Bienes Propios</t>
  </si>
  <si>
    <t>Proyectos Productivos Y Acciones De Fomento</t>
  </si>
  <si>
    <t xml:space="preserve">                                      -  </t>
  </si>
  <si>
    <t>Inversión Financiera y Otras Provisiones</t>
  </si>
  <si>
    <t>Inversiones en Fideicomisos, mandatos y otros análogos</t>
  </si>
  <si>
    <t>Provisiones para Contingencias y Otras Erogaciones Especiales</t>
  </si>
  <si>
    <t>Participaciones y 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</si>
  <si>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</si>
  <si>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</si>
  <si>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</si>
  <si>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</si>
  <si>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</si>
  <si>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</si>
  <si>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</si>
  <si>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Adeudos De Ejercicios Fiscales Anteriores (Adefas)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</si>
</sst>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3" fillId="2" borderId="0" xfId="0" applyFont="1" applyFill="1" applyAlignment="1">
      <alignment horizontal="center" vertical="center"/>
    </xf>
    <xf numFmtId="0" fontId="0" fillId="2" borderId="0" xfId="0" applyFill="1"/>
    <xf numFmtId="0" fontId="0" fillId="2" borderId="0" xfId="0" applyFill="1" applyAlignment="1">
      <alignment horizontal="center" vertical="center"/>
    </xf>
    <xf numFmtId="43" fontId="0" fillId="2" borderId="0" xfId="0" applyNumberFormat="1" applyFill="1" applyAlignment="1">
      <alignment horizontal="center" vertic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2" xfId="0" applyFont="1" applyFill="1" applyBorder="1" applyAlignment="1">
      <alignment horizontal="center" vertical="center"/>
    </xf>
    <xf numFmtId="49" fontId="2" fillId="4" borderId="3" xfId="0" applyNumberFormat="1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43" fontId="2" fillId="5" borderId="2" xfId="1" applyFont="1" applyFill="1" applyBorder="1" applyAlignment="1">
      <alignment horizontal="center" vertical="center"/>
    </xf>
    <xf numFmtId="43" fontId="2" fillId="5" borderId="4" xfId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43" fontId="2" fillId="3" borderId="2" xfId="1" applyFont="1" applyFill="1" applyBorder="1" applyAlignment="1">
      <alignment horizontal="center" vertical="center"/>
    </xf>
    <xf numFmtId="43" fontId="2" fillId="3" borderId="4" xfId="1" applyFont="1" applyFill="1" applyBorder="1" applyAlignment="1">
      <alignment horizontal="center" vertical="center"/>
    </xf>
    <xf numFmtId="0" fontId="2" fillId="2" borderId="0" xfId="0" applyFont="1" applyFill="1"/>
    <xf numFmtId="0" fontId="0" fillId="2" borderId="1" xfId="0" applyFill="1" applyBorder="1"/>
    <xf numFmtId="0" fontId="0" fillId="2" borderId="2" xfId="0" applyFill="1" applyBorder="1"/>
    <xf numFmtId="43" fontId="0" fillId="2" borderId="2" xfId="1" applyFont="1" applyFill="1" applyBorder="1" applyAlignment="1">
      <alignment horizontal="center" vertical="center"/>
    </xf>
    <xf numFmtId="43" fontId="0" fillId="2" borderId="4" xfId="1" applyFont="1" applyFill="1" applyBorder="1" applyAlignment="1">
      <alignment horizontal="center" vertical="center"/>
    </xf>
    <xf numFmtId="43" fontId="2" fillId="3" borderId="3" xfId="1" applyFont="1" applyFill="1" applyBorder="1" applyAlignment="1">
      <alignment horizontal="center" vertical="center"/>
    </xf>
    <xf numFmtId="43" fontId="0" fillId="0" borderId="0" xfId="0" applyNumberFormat="1" applyFill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321468</xdr:colOff>
      <xdr:row>0</xdr:row>
      <xdr:rowOff>0</xdr:rowOff>
    </xdr:from>
    <xdr:to>
      <xdr:col>2</xdr:col>
      <xdr:colOff>1238250</xdr:colOff>
      <xdr:row>4</xdr:row>
      <xdr:rowOff>152090</xdr:rowOff>
    </xdr:to>
    <xdr:pic>
      <xdr:nvPicPr>
        <xdr:cNvPr id="2" name="5 Imagen">
          <a:extLst>
            <a:ext uri="{FF2B5EF4-FFF2-40B4-BE49-F238E27FC236}">
              <a16:creationId xmlns:a16="http://schemas.microsoft.com/office/drawing/2014/main" id="{6C8565AE-12AC-4A31-8F5E-6091F19A8A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1468" y="0"/>
          <a:ext cx="1640682" cy="11426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9F0779-3308-41F9-BCE2-F2AA73ED51E1}">
  <dimension ref="B1:O68"/>
  <sheetViews>
    <sheetView tabSelected="1" workbookViewId="0">
      <selection activeCell="D16" sqref="D16"/>
    </sheetView>
  </sheetViews>
  <sheetFormatPr baseColWidth="10" defaultColWidth="11.5703125" defaultRowHeight="15" x14ac:dyDescent="0.25"/>
  <cols>
    <col min="1" max="1" width="4.85546875" style="2" customWidth="1"/>
    <col min="2" max="2" width="6" style="2" customWidth="1"/>
    <col min="3" max="3" width="68.85546875" style="2" bestFit="1" customWidth="1"/>
    <col min="4" max="4" width="20.85546875" style="2" bestFit="1" customWidth="1"/>
    <col min="5" max="5" width="16.85546875" style="2" bestFit="1" customWidth="1"/>
    <col min="6" max="6" width="20.42578125" style="3" bestFit="1" customWidth="1"/>
    <col min="7" max="15" width="16.85546875" style="3" bestFit="1" customWidth="1"/>
    <col min="16" max="16384" width="11.5703125" style="2"/>
  </cols>
  <sheetData>
    <row r="1" spans="2:15" ht="21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2:15" ht="21" x14ac:dyDescent="0.25">
      <c r="B2" s="1" t="s">
        <v>1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2:15" ht="21" x14ac:dyDescent="0.25">
      <c r="B3" s="1" t="s">
        <v>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2:15" x14ac:dyDescent="0.25">
      <c r="H4" s="4"/>
      <c r="I4" s="4"/>
      <c r="J4" s="4"/>
      <c r="K4" s="4"/>
      <c r="L4" s="4"/>
      <c r="M4" s="4"/>
      <c r="N4" s="4"/>
      <c r="O4" s="4"/>
    </row>
    <row r="5" spans="2:15" x14ac:dyDescent="0.25">
      <c r="O5" s="23"/>
    </row>
    <row r="6" spans="2:15" x14ac:dyDescent="0.25">
      <c r="B6" s="5" t="s">
        <v>3</v>
      </c>
      <c r="C6" s="6" t="s">
        <v>4</v>
      </c>
      <c r="D6" s="7">
        <v>2014</v>
      </c>
      <c r="E6" s="7">
        <v>2015</v>
      </c>
      <c r="F6" s="7">
        <v>2016</v>
      </c>
      <c r="G6" s="7">
        <v>2017</v>
      </c>
      <c r="H6" s="7">
        <v>2018</v>
      </c>
      <c r="I6" s="7">
        <v>2019</v>
      </c>
      <c r="J6" s="7">
        <v>2020</v>
      </c>
      <c r="K6" s="7">
        <v>2021</v>
      </c>
      <c r="L6" s="7">
        <v>2022</v>
      </c>
      <c r="M6" s="7">
        <v>2023</v>
      </c>
      <c r="N6" s="7">
        <v>2024</v>
      </c>
      <c r="O6" s="8" t="s">
        <v>5</v>
      </c>
    </row>
    <row r="7" spans="2:15" x14ac:dyDescent="0.25">
      <c r="B7" s="9" t="s">
        <v>6</v>
      </c>
      <c r="C7" s="10"/>
      <c r="D7" s="11">
        <f>+D8+D16+D26+D36+D43+D53+D57+D60+D62</f>
        <v>3624823134.7399993</v>
      </c>
      <c r="E7" s="11">
        <f>+E8+E16+E26+E36+E43+E53+E57+E60+E62</f>
        <v>4032522400.1600003</v>
      </c>
      <c r="F7" s="11">
        <f>+F8+F16+F26+F36+F43+F53+F57+F60+F62</f>
        <v>3722666894.0980282</v>
      </c>
      <c r="G7" s="11">
        <f t="shared" ref="G7:O7" si="0">+G8+G16+G26+G36+G43+G53+G57+G60+G62</f>
        <v>5376335875.6283703</v>
      </c>
      <c r="H7" s="11">
        <f t="shared" si="0"/>
        <v>6641398406.8999996</v>
      </c>
      <c r="I7" s="11">
        <f t="shared" si="0"/>
        <v>5367006530.8200006</v>
      </c>
      <c r="J7" s="11">
        <f t="shared" si="0"/>
        <v>7021610296.0200014</v>
      </c>
      <c r="K7" s="11">
        <f t="shared" si="0"/>
        <v>6455518653.8500004</v>
      </c>
      <c r="L7" s="11">
        <f t="shared" si="0"/>
        <v>6842972954.0999985</v>
      </c>
      <c r="M7" s="11">
        <f t="shared" si="0"/>
        <v>8147418854.6000032</v>
      </c>
      <c r="N7" s="11">
        <f t="shared" si="0"/>
        <v>7807348943.2200022</v>
      </c>
      <c r="O7" s="12">
        <f t="shared" si="0"/>
        <v>5670559601.1199999</v>
      </c>
    </row>
    <row r="8" spans="2:15" s="17" customFormat="1" x14ac:dyDescent="0.25">
      <c r="B8" s="13" t="s">
        <v>7</v>
      </c>
      <c r="C8" s="14"/>
      <c r="D8" s="15">
        <f>+SUM(D9:D15)</f>
        <v>1423871280.8399999</v>
      </c>
      <c r="E8" s="15">
        <f>+SUM(E9:E15)</f>
        <v>1637052886.3099999</v>
      </c>
      <c r="F8" s="15">
        <f>+SUM(F9:F15)</f>
        <v>1606007476.3799999</v>
      </c>
      <c r="G8" s="15">
        <f t="shared" ref="G8:O8" si="1">+SUM(G9:G15)</f>
        <v>1557981440.7255988</v>
      </c>
      <c r="H8" s="15">
        <f t="shared" si="1"/>
        <v>1536518710.47</v>
      </c>
      <c r="I8" s="15">
        <f t="shared" si="1"/>
        <v>1586345309.9700012</v>
      </c>
      <c r="J8" s="15">
        <f t="shared" si="1"/>
        <v>1655106366.4900024</v>
      </c>
      <c r="K8" s="15">
        <f t="shared" si="1"/>
        <v>1640255809.3700006</v>
      </c>
      <c r="L8" s="15">
        <f t="shared" si="1"/>
        <v>1696255086.4400005</v>
      </c>
      <c r="M8" s="15">
        <f t="shared" si="1"/>
        <v>1793818190.6500018</v>
      </c>
      <c r="N8" s="15">
        <f t="shared" si="1"/>
        <v>1834672397.7300007</v>
      </c>
      <c r="O8" s="16">
        <f t="shared" si="1"/>
        <v>1551383896.4299989</v>
      </c>
    </row>
    <row r="9" spans="2:15" x14ac:dyDescent="0.25">
      <c r="B9" s="18">
        <v>11</v>
      </c>
      <c r="C9" s="19" t="s">
        <v>8</v>
      </c>
      <c r="D9" s="20">
        <v>826867758.54999995</v>
      </c>
      <c r="E9" s="20">
        <v>923045618</v>
      </c>
      <c r="F9" s="20">
        <v>906504077.13</v>
      </c>
      <c r="G9" s="20">
        <v>911452017.32499969</v>
      </c>
      <c r="H9" s="20">
        <v>913393498.51999998</v>
      </c>
      <c r="I9" s="20">
        <v>966069813.95000148</v>
      </c>
      <c r="J9" s="20">
        <v>1025904487.3800018</v>
      </c>
      <c r="K9" s="20">
        <v>1014458904.01</v>
      </c>
      <c r="L9" s="20">
        <v>1036262878.0500008</v>
      </c>
      <c r="M9" s="20">
        <v>1057612811.8700007</v>
      </c>
      <c r="N9" s="20">
        <v>1068652220.1300006</v>
      </c>
      <c r="O9" s="21">
        <v>884457151.81999862</v>
      </c>
    </row>
    <row r="10" spans="2:15" x14ac:dyDescent="0.25">
      <c r="B10" s="18">
        <v>12</v>
      </c>
      <c r="C10" s="19" t="s">
        <v>9</v>
      </c>
      <c r="D10" s="20">
        <v>6606218.5300000003</v>
      </c>
      <c r="E10" s="20">
        <v>4210909.1500000004</v>
      </c>
      <c r="F10" s="20">
        <v>1521864.3</v>
      </c>
      <c r="G10" s="20">
        <v>2340978.9699999997</v>
      </c>
      <c r="H10" s="20">
        <v>1214378.93</v>
      </c>
      <c r="I10" s="20">
        <v>0</v>
      </c>
      <c r="J10" s="20">
        <v>0</v>
      </c>
      <c r="K10" s="20">
        <v>0</v>
      </c>
      <c r="L10" s="20">
        <v>0</v>
      </c>
      <c r="M10" s="20">
        <v>0</v>
      </c>
      <c r="N10" s="20">
        <v>0</v>
      </c>
      <c r="O10" s="21">
        <v>0</v>
      </c>
    </row>
    <row r="11" spans="2:15" x14ac:dyDescent="0.25">
      <c r="B11" s="18">
        <v>13</v>
      </c>
      <c r="C11" s="19" t="s">
        <v>10</v>
      </c>
      <c r="D11" s="20">
        <v>292269920.75</v>
      </c>
      <c r="E11" s="20">
        <v>330317569.68000001</v>
      </c>
      <c r="F11" s="20">
        <v>337271641.19999999</v>
      </c>
      <c r="G11" s="20">
        <v>308620880.42999941</v>
      </c>
      <c r="H11" s="20">
        <v>278331660.38999999</v>
      </c>
      <c r="I11" s="20">
        <v>274499783.46999967</v>
      </c>
      <c r="J11" s="20">
        <v>283624794.18000042</v>
      </c>
      <c r="K11" s="20">
        <v>297120143.25000072</v>
      </c>
      <c r="L11" s="20">
        <v>315608656.67000026</v>
      </c>
      <c r="M11" s="20">
        <v>345064823.35000056</v>
      </c>
      <c r="N11" s="20">
        <v>356377180.61000049</v>
      </c>
      <c r="O11" s="21">
        <v>295904324.31000024</v>
      </c>
    </row>
    <row r="12" spans="2:15" x14ac:dyDescent="0.25">
      <c r="B12" s="18">
        <v>14</v>
      </c>
      <c r="C12" s="19" t="s">
        <v>11</v>
      </c>
      <c r="D12" s="20">
        <v>171130149.09</v>
      </c>
      <c r="E12" s="20">
        <v>185786603.66999999</v>
      </c>
      <c r="F12" s="20">
        <v>188687293.72999999</v>
      </c>
      <c r="G12" s="20">
        <v>207372444.30999979</v>
      </c>
      <c r="H12" s="20">
        <v>210108980.69</v>
      </c>
      <c r="I12" s="20">
        <v>228307636.05000013</v>
      </c>
      <c r="J12" s="20">
        <v>234369510.93000001</v>
      </c>
      <c r="K12" s="20">
        <v>226794764.48000011</v>
      </c>
      <c r="L12" s="20">
        <v>238298052.38999972</v>
      </c>
      <c r="M12" s="20">
        <v>265757327.15000033</v>
      </c>
      <c r="N12" s="20">
        <v>243959009.2399998</v>
      </c>
      <c r="O12" s="21">
        <v>257806316.75999987</v>
      </c>
    </row>
    <row r="13" spans="2:15" x14ac:dyDescent="0.25">
      <c r="B13" s="18">
        <v>15</v>
      </c>
      <c r="C13" s="19" t="s">
        <v>12</v>
      </c>
      <c r="D13" s="20">
        <v>112550728.12</v>
      </c>
      <c r="E13" s="20">
        <v>179314351.52000001</v>
      </c>
      <c r="F13" s="20">
        <v>159626486.80000001</v>
      </c>
      <c r="G13" s="20">
        <v>119515118.07060006</v>
      </c>
      <c r="H13" s="20">
        <v>121301670.27</v>
      </c>
      <c r="I13" s="20">
        <v>106216714.04999997</v>
      </c>
      <c r="J13" s="20">
        <v>103340405.67999998</v>
      </c>
      <c r="K13" s="20">
        <v>92847879.510000035</v>
      </c>
      <c r="L13" s="20">
        <v>98376022.529999942</v>
      </c>
      <c r="M13" s="20">
        <v>113217753.08000007</v>
      </c>
      <c r="N13" s="20">
        <v>153700419.49999985</v>
      </c>
      <c r="O13" s="21">
        <v>103506350.35999997</v>
      </c>
    </row>
    <row r="14" spans="2:15" x14ac:dyDescent="0.25">
      <c r="B14" s="18">
        <v>16</v>
      </c>
      <c r="C14" s="19" t="s">
        <v>13</v>
      </c>
      <c r="D14" s="20">
        <v>0</v>
      </c>
      <c r="E14" s="20">
        <v>0</v>
      </c>
      <c r="F14" s="20">
        <v>0</v>
      </c>
      <c r="G14" s="20">
        <v>0</v>
      </c>
      <c r="H14" s="20">
        <v>0</v>
      </c>
      <c r="I14" s="20">
        <v>0</v>
      </c>
      <c r="J14" s="20">
        <v>0</v>
      </c>
      <c r="K14" s="20">
        <v>0</v>
      </c>
      <c r="L14" s="20">
        <v>0</v>
      </c>
      <c r="M14" s="20">
        <v>0</v>
      </c>
      <c r="N14" s="20">
        <v>0</v>
      </c>
      <c r="O14" s="21">
        <v>0</v>
      </c>
    </row>
    <row r="15" spans="2:15" x14ac:dyDescent="0.25">
      <c r="B15" s="18">
        <v>17</v>
      </c>
      <c r="C15" s="19" t="s">
        <v>14</v>
      </c>
      <c r="D15" s="20">
        <v>14446505.800000001</v>
      </c>
      <c r="E15" s="20">
        <v>14377834.289999999</v>
      </c>
      <c r="F15" s="20">
        <v>12396113.220000001</v>
      </c>
      <c r="G15" s="20">
        <v>8680001.6200000029</v>
      </c>
      <c r="H15" s="20">
        <v>12168521.67</v>
      </c>
      <c r="I15" s="20">
        <v>11251362.450000003</v>
      </c>
      <c r="J15" s="20">
        <v>7867168.3200000012</v>
      </c>
      <c r="K15" s="20">
        <v>9034118.1199999992</v>
      </c>
      <c r="L15" s="20">
        <v>7709476.799999997</v>
      </c>
      <c r="M15" s="20">
        <v>12165475.199999997</v>
      </c>
      <c r="N15" s="20">
        <v>11983568.250000004</v>
      </c>
      <c r="O15" s="21">
        <v>9709753.1799999904</v>
      </c>
    </row>
    <row r="16" spans="2:15" s="17" customFormat="1" x14ac:dyDescent="0.25">
      <c r="B16" s="13" t="s">
        <v>15</v>
      </c>
      <c r="C16" s="14"/>
      <c r="D16" s="15">
        <f>+SUM(D17:D25)</f>
        <v>262140966.54999998</v>
      </c>
      <c r="E16" s="15">
        <f>+SUM(E17:E25)</f>
        <v>234386457.00000003</v>
      </c>
      <c r="F16" s="15">
        <f>+SUM(F17:F25)</f>
        <v>257258949.17999998</v>
      </c>
      <c r="G16" s="15">
        <f t="shared" ref="G16:O16" si="2">+SUM(G17:G25)</f>
        <v>340051822.07999992</v>
      </c>
      <c r="H16" s="15">
        <f t="shared" si="2"/>
        <v>265126309.53999999</v>
      </c>
      <c r="I16" s="15">
        <f t="shared" si="2"/>
        <v>334897579.38999993</v>
      </c>
      <c r="J16" s="15">
        <f t="shared" si="2"/>
        <v>404822678.26999968</v>
      </c>
      <c r="K16" s="15">
        <f t="shared" si="2"/>
        <v>353497539.41999996</v>
      </c>
      <c r="L16" s="15">
        <f t="shared" si="2"/>
        <v>460239187.2300002</v>
      </c>
      <c r="M16" s="15">
        <f t="shared" si="2"/>
        <v>496989868.16000009</v>
      </c>
      <c r="N16" s="15">
        <f t="shared" si="2"/>
        <v>418109516.89999992</v>
      </c>
      <c r="O16" s="16">
        <f t="shared" si="2"/>
        <v>339842218.66999996</v>
      </c>
    </row>
    <row r="17" spans="2:15" x14ac:dyDescent="0.25">
      <c r="B17" s="18">
        <v>21</v>
      </c>
      <c r="C17" s="19" t="s">
        <v>16</v>
      </c>
      <c r="D17" s="20">
        <v>16166544.35</v>
      </c>
      <c r="E17" s="20">
        <v>12122272.93</v>
      </c>
      <c r="F17" s="20">
        <v>25849160.100000001</v>
      </c>
      <c r="G17" s="20">
        <v>18530338.599999994</v>
      </c>
      <c r="H17" s="20">
        <v>15307599.43</v>
      </c>
      <c r="I17" s="20">
        <v>21153799.769999973</v>
      </c>
      <c r="J17" s="20">
        <v>25639304.339999981</v>
      </c>
      <c r="K17" s="20">
        <v>18335942.499999978</v>
      </c>
      <c r="L17" s="20">
        <v>24124225.830000006</v>
      </c>
      <c r="M17" s="20">
        <v>82366550.649999917</v>
      </c>
      <c r="N17" s="20">
        <v>48192421.999999993</v>
      </c>
      <c r="O17" s="21">
        <v>18906351.519999992</v>
      </c>
    </row>
    <row r="18" spans="2:15" x14ac:dyDescent="0.25">
      <c r="B18" s="18">
        <v>22</v>
      </c>
      <c r="C18" s="19" t="s">
        <v>17</v>
      </c>
      <c r="D18" s="20">
        <v>7400151.54</v>
      </c>
      <c r="E18" s="20">
        <v>5757915.3399999999</v>
      </c>
      <c r="F18" s="20">
        <v>5875628.1500000004</v>
      </c>
      <c r="G18" s="20">
        <v>8893211.2900000028</v>
      </c>
      <c r="H18" s="20">
        <v>10609689.73</v>
      </c>
      <c r="I18" s="20">
        <v>14344035.089999991</v>
      </c>
      <c r="J18" s="20">
        <v>9580844.929999996</v>
      </c>
      <c r="K18" s="20">
        <v>7853874.7699999986</v>
      </c>
      <c r="L18" s="20">
        <v>10265694.699999997</v>
      </c>
      <c r="M18" s="20">
        <v>12767715.669999998</v>
      </c>
      <c r="N18" s="20">
        <v>11687335.51</v>
      </c>
      <c r="O18" s="21">
        <v>13970106.679999998</v>
      </c>
    </row>
    <row r="19" spans="2:15" x14ac:dyDescent="0.25">
      <c r="B19" s="18">
        <v>23</v>
      </c>
      <c r="C19" s="19" t="s">
        <v>18</v>
      </c>
      <c r="D19" s="20">
        <v>5180886.97</v>
      </c>
      <c r="E19" s="20">
        <v>8354255.0300000003</v>
      </c>
      <c r="F19" s="20">
        <v>3625528.16</v>
      </c>
      <c r="G19" s="20">
        <v>23285334.149999999</v>
      </c>
      <c r="H19" s="20">
        <v>1774595.07</v>
      </c>
      <c r="I19" s="20">
        <v>4379607.8899999997</v>
      </c>
      <c r="J19" s="20">
        <v>13666951.999999998</v>
      </c>
      <c r="K19" s="20">
        <v>4090475.3000000003</v>
      </c>
      <c r="L19" s="20">
        <v>2310863.9899999998</v>
      </c>
      <c r="M19" s="20">
        <v>6823084.25</v>
      </c>
      <c r="N19" s="20">
        <v>2162778.7600000002</v>
      </c>
      <c r="O19" s="21">
        <v>147909.21999999997</v>
      </c>
    </row>
    <row r="20" spans="2:15" x14ac:dyDescent="0.25">
      <c r="B20" s="18">
        <v>24</v>
      </c>
      <c r="C20" s="19" t="s">
        <v>19</v>
      </c>
      <c r="D20" s="20">
        <v>103277966.53</v>
      </c>
      <c r="E20" s="20">
        <v>65993944.420000002</v>
      </c>
      <c r="F20" s="20">
        <v>70144419.060000002</v>
      </c>
      <c r="G20" s="20">
        <v>105400592.78</v>
      </c>
      <c r="H20" s="20">
        <v>63392201.770000003</v>
      </c>
      <c r="I20" s="20">
        <v>106248049.92999998</v>
      </c>
      <c r="J20" s="20">
        <v>169702907.70999977</v>
      </c>
      <c r="K20" s="20">
        <v>109487194.97999996</v>
      </c>
      <c r="L20" s="20">
        <v>225935871.59000021</v>
      </c>
      <c r="M20" s="20">
        <v>194413931.95000005</v>
      </c>
      <c r="N20" s="20">
        <v>140604679.83999997</v>
      </c>
      <c r="O20" s="21">
        <v>97913727.460000008</v>
      </c>
    </row>
    <row r="21" spans="2:15" x14ac:dyDescent="0.25">
      <c r="B21" s="18">
        <v>25</v>
      </c>
      <c r="C21" s="19" t="s">
        <v>20</v>
      </c>
      <c r="D21" s="20">
        <v>2274435.6</v>
      </c>
      <c r="E21" s="20">
        <v>2694798.84</v>
      </c>
      <c r="F21" s="20">
        <v>2431926</v>
      </c>
      <c r="G21" s="20">
        <v>5991006.6199999982</v>
      </c>
      <c r="H21" s="20">
        <v>3718767.5</v>
      </c>
      <c r="I21" s="20">
        <v>6708844.0500000007</v>
      </c>
      <c r="J21" s="20">
        <v>7334593.6799999988</v>
      </c>
      <c r="K21" s="20">
        <v>7495236.8299999991</v>
      </c>
      <c r="L21" s="20">
        <v>5513282.4199999999</v>
      </c>
      <c r="M21" s="20">
        <v>6618694.8100000005</v>
      </c>
      <c r="N21" s="20">
        <v>6999058.3799999999</v>
      </c>
      <c r="O21" s="21">
        <v>17347428.399999999</v>
      </c>
    </row>
    <row r="22" spans="2:15" x14ac:dyDescent="0.25">
      <c r="B22" s="18">
        <v>26</v>
      </c>
      <c r="C22" s="19" t="s">
        <v>21</v>
      </c>
      <c r="D22" s="20">
        <v>79478530.069999993</v>
      </c>
      <c r="E22" s="20">
        <v>89273233.980000004</v>
      </c>
      <c r="F22" s="20">
        <v>80881714.549999997</v>
      </c>
      <c r="G22" s="20">
        <v>91425616.899999946</v>
      </c>
      <c r="H22" s="20">
        <v>104174436.18000001</v>
      </c>
      <c r="I22" s="20">
        <v>111144914.78999999</v>
      </c>
      <c r="J22" s="20">
        <v>99610991.670000002</v>
      </c>
      <c r="K22" s="20">
        <v>132770119.87999997</v>
      </c>
      <c r="L22" s="20">
        <v>128861833.11999993</v>
      </c>
      <c r="M22" s="20">
        <v>123475585.57000005</v>
      </c>
      <c r="N22" s="20">
        <v>120180747.59999995</v>
      </c>
      <c r="O22" s="21">
        <v>106747888.62999991</v>
      </c>
    </row>
    <row r="23" spans="2:15" x14ac:dyDescent="0.25">
      <c r="B23" s="18">
        <v>27</v>
      </c>
      <c r="C23" s="19" t="s">
        <v>22</v>
      </c>
      <c r="D23" s="20">
        <v>14986196.279999999</v>
      </c>
      <c r="E23" s="20">
        <v>17153206.640000001</v>
      </c>
      <c r="F23" s="20">
        <v>30252210.620000001</v>
      </c>
      <c r="G23" s="20">
        <v>31299934.540000014</v>
      </c>
      <c r="H23" s="20">
        <v>37880424.289999999</v>
      </c>
      <c r="I23" s="20">
        <v>32123153.359999999</v>
      </c>
      <c r="J23" s="20">
        <v>37742636.359999985</v>
      </c>
      <c r="K23" s="20">
        <v>26946561.100000009</v>
      </c>
      <c r="L23" s="20">
        <v>32143356.339999989</v>
      </c>
      <c r="M23" s="20">
        <v>34983078.239999987</v>
      </c>
      <c r="N23" s="20">
        <v>42583418.230000004</v>
      </c>
      <c r="O23" s="21">
        <v>47371233.920000017</v>
      </c>
    </row>
    <row r="24" spans="2:15" x14ac:dyDescent="0.25">
      <c r="B24" s="18">
        <v>28</v>
      </c>
      <c r="C24" s="19" t="s">
        <v>23</v>
      </c>
      <c r="D24" s="20">
        <v>42149.95</v>
      </c>
      <c r="E24" s="20">
        <v>787327.8</v>
      </c>
      <c r="F24" s="20">
        <v>2178670.98</v>
      </c>
      <c r="G24" s="20">
        <v>15448880</v>
      </c>
      <c r="H24" s="20">
        <v>2000831.22</v>
      </c>
      <c r="I24" s="20">
        <v>566089.48</v>
      </c>
      <c r="J24" s="20">
        <v>528099</v>
      </c>
      <c r="K24" s="20">
        <v>12992</v>
      </c>
      <c r="L24" s="20">
        <v>0</v>
      </c>
      <c r="M24" s="20">
        <v>0</v>
      </c>
      <c r="N24" s="20">
        <v>0</v>
      </c>
      <c r="O24" s="21">
        <v>0</v>
      </c>
    </row>
    <row r="25" spans="2:15" x14ac:dyDescent="0.25">
      <c r="B25" s="18">
        <v>29</v>
      </c>
      <c r="C25" s="19" t="s">
        <v>24</v>
      </c>
      <c r="D25" s="20">
        <v>33334105.260000002</v>
      </c>
      <c r="E25" s="20">
        <v>32249502.02</v>
      </c>
      <c r="F25" s="20">
        <v>36019691.560000002</v>
      </c>
      <c r="G25" s="20">
        <v>39776907.199999988</v>
      </c>
      <c r="H25" s="20">
        <v>26267764.350000001</v>
      </c>
      <c r="I25" s="20">
        <v>38229085.029999979</v>
      </c>
      <c r="J25" s="20">
        <v>41016348.579999998</v>
      </c>
      <c r="K25" s="20">
        <v>46505142.060000017</v>
      </c>
      <c r="L25" s="20">
        <v>31084059.240000043</v>
      </c>
      <c r="M25" s="20">
        <v>35541227.020000018</v>
      </c>
      <c r="N25" s="20">
        <v>45699076.579999968</v>
      </c>
      <c r="O25" s="21">
        <v>37437572.840000004</v>
      </c>
    </row>
    <row r="26" spans="2:15" s="17" customFormat="1" x14ac:dyDescent="0.25">
      <c r="B26" s="13" t="s">
        <v>25</v>
      </c>
      <c r="C26" s="14"/>
      <c r="D26" s="15">
        <f>+SUM(D27:D35)</f>
        <v>832631127.87</v>
      </c>
      <c r="E26" s="15">
        <f>+SUM(E27:E35)</f>
        <v>855773536.87</v>
      </c>
      <c r="F26" s="15">
        <f>+SUM(F27:F35)</f>
        <v>999862754.87999988</v>
      </c>
      <c r="G26" s="15">
        <f t="shared" ref="G26:L26" si="3">+SUM(G27:G35)</f>
        <v>1454635764.96</v>
      </c>
      <c r="H26" s="15">
        <f t="shared" si="3"/>
        <v>2182327116.0700002</v>
      </c>
      <c r="I26" s="15">
        <f t="shared" si="3"/>
        <v>1760366916.7899992</v>
      </c>
      <c r="J26" s="15">
        <f t="shared" si="3"/>
        <v>1613209018.4199996</v>
      </c>
      <c r="K26" s="15">
        <f t="shared" si="3"/>
        <v>1657352092.5300007</v>
      </c>
      <c r="L26" s="15">
        <f t="shared" si="3"/>
        <v>1936431169.7400002</v>
      </c>
      <c r="M26" s="15">
        <f>+SUM(M27:M35)</f>
        <v>2149300301.8899999</v>
      </c>
      <c r="N26" s="15">
        <f>+SUM(N27:N35)</f>
        <v>2035235490.3800006</v>
      </c>
      <c r="O26" s="16">
        <f>+SUM(O27:O35)</f>
        <v>2131151874.8700006</v>
      </c>
    </row>
    <row r="27" spans="2:15" x14ac:dyDescent="0.25">
      <c r="B27" s="18">
        <v>31</v>
      </c>
      <c r="C27" s="19" t="s">
        <v>26</v>
      </c>
      <c r="D27" s="20">
        <v>147818055.61000001</v>
      </c>
      <c r="E27" s="20">
        <v>176648031.68000001</v>
      </c>
      <c r="F27" s="20">
        <v>178236632.43000001</v>
      </c>
      <c r="G27" s="20">
        <v>173957253.59999999</v>
      </c>
      <c r="H27" s="20">
        <v>156113945.03999999</v>
      </c>
      <c r="I27" s="20">
        <v>165418489.88999975</v>
      </c>
      <c r="J27" s="20">
        <v>135198138.38999975</v>
      </c>
      <c r="K27" s="20">
        <v>168854329.51000008</v>
      </c>
      <c r="L27" s="20">
        <v>166761559.23000014</v>
      </c>
      <c r="M27" s="20">
        <v>273536719.11000001</v>
      </c>
      <c r="N27" s="20">
        <v>211452206.61000016</v>
      </c>
      <c r="O27" s="21">
        <v>183915014.91000003</v>
      </c>
    </row>
    <row r="28" spans="2:15" x14ac:dyDescent="0.25">
      <c r="B28" s="18">
        <v>32</v>
      </c>
      <c r="C28" s="19" t="s">
        <v>27</v>
      </c>
      <c r="D28" s="20">
        <v>28622932.710000001</v>
      </c>
      <c r="E28" s="20">
        <v>23859682.050000001</v>
      </c>
      <c r="F28" s="20">
        <v>72994936.269999996</v>
      </c>
      <c r="G28" s="20">
        <v>154100939.18999991</v>
      </c>
      <c r="H28" s="20">
        <v>767328265.86000001</v>
      </c>
      <c r="I28" s="20">
        <v>65366519.800000004</v>
      </c>
      <c r="J28" s="20">
        <v>69912128.770000041</v>
      </c>
      <c r="K28" s="20">
        <v>49445210.059999995</v>
      </c>
      <c r="L28" s="20">
        <v>51602086.700000018</v>
      </c>
      <c r="M28" s="20">
        <v>44679457.230000012</v>
      </c>
      <c r="N28" s="20">
        <v>47038092.389999993</v>
      </c>
      <c r="O28" s="21">
        <v>207294450.96000004</v>
      </c>
    </row>
    <row r="29" spans="2:15" x14ac:dyDescent="0.25">
      <c r="B29" s="18">
        <v>33</v>
      </c>
      <c r="C29" s="19" t="s">
        <v>28</v>
      </c>
      <c r="D29" s="20">
        <v>162203792.09</v>
      </c>
      <c r="E29" s="20">
        <v>177594597.15000001</v>
      </c>
      <c r="F29" s="20">
        <v>250830686.84</v>
      </c>
      <c r="G29" s="20">
        <v>360378458.03999984</v>
      </c>
      <c r="H29" s="20">
        <v>464504963.54000002</v>
      </c>
      <c r="I29" s="20">
        <v>449118416.12999916</v>
      </c>
      <c r="J29" s="20">
        <v>452556357.11999971</v>
      </c>
      <c r="K29" s="20">
        <v>509371865.10000026</v>
      </c>
      <c r="L29" s="20">
        <v>572874985.18000042</v>
      </c>
      <c r="M29" s="20">
        <v>527495183.77999955</v>
      </c>
      <c r="N29" s="20">
        <v>455446505.10999972</v>
      </c>
      <c r="O29" s="21">
        <v>626026171.24000049</v>
      </c>
    </row>
    <row r="30" spans="2:15" x14ac:dyDescent="0.25">
      <c r="B30" s="18">
        <v>34</v>
      </c>
      <c r="C30" s="19" t="s">
        <v>29</v>
      </c>
      <c r="D30" s="20">
        <v>20420490.68</v>
      </c>
      <c r="E30" s="20">
        <v>20107114.079999998</v>
      </c>
      <c r="F30" s="20">
        <v>25154981.309999999</v>
      </c>
      <c r="G30" s="20">
        <v>29746036.909999993</v>
      </c>
      <c r="H30" s="20">
        <v>41510447.049999997</v>
      </c>
      <c r="I30" s="20">
        <v>48514519.289999977</v>
      </c>
      <c r="J30" s="20">
        <v>50142707.339999996</v>
      </c>
      <c r="K30" s="20">
        <v>83752034.410000056</v>
      </c>
      <c r="L30" s="20">
        <v>87797467.819999978</v>
      </c>
      <c r="M30" s="20">
        <v>120474089.93000004</v>
      </c>
      <c r="N30" s="20">
        <v>66250705.63000001</v>
      </c>
      <c r="O30" s="21">
        <v>102512520.42</v>
      </c>
    </row>
    <row r="31" spans="2:15" x14ac:dyDescent="0.25">
      <c r="B31" s="18">
        <v>35</v>
      </c>
      <c r="C31" s="19" t="s">
        <v>30</v>
      </c>
      <c r="D31" s="20">
        <v>119511476.66</v>
      </c>
      <c r="E31" s="20">
        <v>153350564.5</v>
      </c>
      <c r="F31" s="20">
        <v>230777422.19</v>
      </c>
      <c r="G31" s="20">
        <v>409338290.81000024</v>
      </c>
      <c r="H31" s="20">
        <v>449944991.88999999</v>
      </c>
      <c r="I31" s="20">
        <v>583530378.90000021</v>
      </c>
      <c r="J31" s="20">
        <v>595468992.35000002</v>
      </c>
      <c r="K31" s="20">
        <v>555795297.94000018</v>
      </c>
      <c r="L31" s="20">
        <v>646699069.55999982</v>
      </c>
      <c r="M31" s="20">
        <v>734292945.68000031</v>
      </c>
      <c r="N31" s="20">
        <v>827416378.37000048</v>
      </c>
      <c r="O31" s="21">
        <v>607448670.07999992</v>
      </c>
    </row>
    <row r="32" spans="2:15" x14ac:dyDescent="0.25">
      <c r="B32" s="18">
        <v>36</v>
      </c>
      <c r="C32" s="19" t="s">
        <v>31</v>
      </c>
      <c r="D32" s="20">
        <v>100446007.28</v>
      </c>
      <c r="E32" s="20">
        <v>98831664.040000007</v>
      </c>
      <c r="F32" s="20">
        <v>69843792.959999993</v>
      </c>
      <c r="G32" s="20">
        <v>111376817.71999997</v>
      </c>
      <c r="H32" s="20">
        <v>110788331.7</v>
      </c>
      <c r="I32" s="20">
        <v>143771757.01999995</v>
      </c>
      <c r="J32" s="20">
        <v>149004851.55000001</v>
      </c>
      <c r="K32" s="20">
        <v>145870455.79000002</v>
      </c>
      <c r="L32" s="20">
        <v>179162947.99999997</v>
      </c>
      <c r="M32" s="20">
        <v>194642803.53999996</v>
      </c>
      <c r="N32" s="20">
        <v>232068759.73000005</v>
      </c>
      <c r="O32" s="21">
        <v>218926995.99000001</v>
      </c>
    </row>
    <row r="33" spans="2:15" x14ac:dyDescent="0.25">
      <c r="B33" s="18">
        <v>37</v>
      </c>
      <c r="C33" s="19" t="s">
        <v>32</v>
      </c>
      <c r="D33" s="20">
        <v>1420109.21</v>
      </c>
      <c r="E33" s="20">
        <v>678652.86</v>
      </c>
      <c r="F33" s="20">
        <v>1983058.41</v>
      </c>
      <c r="G33" s="20">
        <v>1714820.4400000002</v>
      </c>
      <c r="H33" s="20">
        <v>1102484.1399999999</v>
      </c>
      <c r="I33" s="20">
        <v>1981474.4500000002</v>
      </c>
      <c r="J33" s="20">
        <v>903414.19000000018</v>
      </c>
      <c r="K33" s="20">
        <v>818689.43</v>
      </c>
      <c r="L33" s="20">
        <v>3160763.21</v>
      </c>
      <c r="M33" s="20">
        <v>3278368.6899999981</v>
      </c>
      <c r="N33" s="20">
        <v>2473865.7199999988</v>
      </c>
      <c r="O33" s="21">
        <v>4245002.6000000015</v>
      </c>
    </row>
    <row r="34" spans="2:15" x14ac:dyDescent="0.25">
      <c r="B34" s="18">
        <v>38</v>
      </c>
      <c r="C34" s="19" t="s">
        <v>33</v>
      </c>
      <c r="D34" s="20">
        <v>129592191.78</v>
      </c>
      <c r="E34" s="20">
        <v>81059331.159999996</v>
      </c>
      <c r="F34" s="20">
        <v>88530340.780000001</v>
      </c>
      <c r="G34" s="20">
        <v>133504290.63999996</v>
      </c>
      <c r="H34" s="20">
        <v>75010362.620000005</v>
      </c>
      <c r="I34" s="20">
        <v>215809875.93999997</v>
      </c>
      <c r="J34" s="20">
        <v>91600730.499999985</v>
      </c>
      <c r="K34" s="20">
        <v>58526556.019999996</v>
      </c>
      <c r="L34" s="20">
        <v>131726443.0299999</v>
      </c>
      <c r="M34" s="20">
        <v>158645160.08999994</v>
      </c>
      <c r="N34" s="20">
        <v>118621199.25999999</v>
      </c>
      <c r="O34" s="21">
        <v>130428383.95</v>
      </c>
    </row>
    <row r="35" spans="2:15" x14ac:dyDescent="0.25">
      <c r="B35" s="18">
        <v>39</v>
      </c>
      <c r="C35" s="19" t="s">
        <v>34</v>
      </c>
      <c r="D35" s="20">
        <v>122596071.84999999</v>
      </c>
      <c r="E35" s="20">
        <v>123643899.34999999</v>
      </c>
      <c r="F35" s="20">
        <v>81510903.689999998</v>
      </c>
      <c r="G35" s="20">
        <v>80518857.610000089</v>
      </c>
      <c r="H35" s="20">
        <v>116023324.23</v>
      </c>
      <c r="I35" s="20">
        <v>86855485.36999999</v>
      </c>
      <c r="J35" s="20">
        <v>68421698.210000038</v>
      </c>
      <c r="K35" s="20">
        <v>84917654.270000145</v>
      </c>
      <c r="L35" s="20">
        <v>96645847.01000008</v>
      </c>
      <c r="M35" s="20">
        <v>92255573.840000033</v>
      </c>
      <c r="N35" s="20">
        <v>74467777.560000062</v>
      </c>
      <c r="O35" s="21">
        <v>50354664.719999984</v>
      </c>
    </row>
    <row r="36" spans="2:15" s="17" customFormat="1" x14ac:dyDescent="0.25">
      <c r="B36" s="13" t="s">
        <v>35</v>
      </c>
      <c r="C36" s="14"/>
      <c r="D36" s="22">
        <f t="shared" ref="D36:J36" si="4">+SUM(D37:D42)</f>
        <v>320216070.04000002</v>
      </c>
      <c r="E36" s="22">
        <f t="shared" si="4"/>
        <v>282350875</v>
      </c>
      <c r="F36" s="22">
        <f t="shared" si="4"/>
        <v>305277894.72000003</v>
      </c>
      <c r="G36" s="22">
        <f t="shared" si="4"/>
        <v>370484176.12</v>
      </c>
      <c r="H36" s="15">
        <f t="shared" si="4"/>
        <v>415530399.21000004</v>
      </c>
      <c r="I36" s="15">
        <f t="shared" si="4"/>
        <v>469249470.25999999</v>
      </c>
      <c r="J36" s="15">
        <f t="shared" si="4"/>
        <v>569897678.93000007</v>
      </c>
      <c r="K36" s="15">
        <f>+SUM(K37:K42)</f>
        <v>754453913.80999994</v>
      </c>
      <c r="L36" s="15">
        <f>+SUM(L37:L42)</f>
        <v>657744487.99000001</v>
      </c>
      <c r="M36" s="15">
        <f t="shared" ref="M36" si="5">+SUM(M37:M42)</f>
        <v>917999263.0400002</v>
      </c>
      <c r="N36" s="15">
        <f>+SUM(N37:N42)</f>
        <v>894623108.07000005</v>
      </c>
      <c r="O36" s="16">
        <f>+SUM(O37:O42)</f>
        <v>654408781.93000007</v>
      </c>
    </row>
    <row r="37" spans="2:15" x14ac:dyDescent="0.25">
      <c r="B37" s="18">
        <v>41</v>
      </c>
      <c r="C37" s="19" t="s">
        <v>36</v>
      </c>
      <c r="D37" s="20">
        <v>170106638.47</v>
      </c>
      <c r="E37" s="20">
        <v>176319100.25</v>
      </c>
      <c r="F37" s="20">
        <v>163890228.27000001</v>
      </c>
      <c r="G37" s="20">
        <v>178818498.86000001</v>
      </c>
      <c r="H37" s="20">
        <v>236964868.06999999</v>
      </c>
      <c r="I37" s="20">
        <v>260626235.62</v>
      </c>
      <c r="J37" s="20">
        <v>268816626.43000007</v>
      </c>
      <c r="K37" s="20">
        <v>381160230.66000003</v>
      </c>
      <c r="L37" s="20">
        <v>319916318.79999995</v>
      </c>
      <c r="M37" s="20">
        <v>438282872.51000017</v>
      </c>
      <c r="N37" s="20">
        <v>349067157.01000005</v>
      </c>
      <c r="O37" s="21">
        <v>283011310.62000012</v>
      </c>
    </row>
    <row r="38" spans="2:15" x14ac:dyDescent="0.25">
      <c r="B38" s="18">
        <v>42</v>
      </c>
      <c r="C38" s="19" t="s">
        <v>37</v>
      </c>
      <c r="D38" s="20">
        <v>9642234</v>
      </c>
      <c r="E38" s="20">
        <v>3439393.31</v>
      </c>
      <c r="F38" s="20">
        <v>22500</v>
      </c>
      <c r="G38" s="20">
        <v>7000000</v>
      </c>
      <c r="H38" s="20">
        <v>0</v>
      </c>
      <c r="I38" s="20">
        <v>0</v>
      </c>
      <c r="J38" s="20">
        <v>0</v>
      </c>
      <c r="K38" s="20">
        <v>0</v>
      </c>
      <c r="L38" s="20">
        <v>0</v>
      </c>
      <c r="M38" s="20">
        <v>0</v>
      </c>
      <c r="N38" s="20">
        <v>5000000</v>
      </c>
      <c r="O38" s="21">
        <v>6224952.0099999998</v>
      </c>
    </row>
    <row r="39" spans="2:15" x14ac:dyDescent="0.25">
      <c r="B39" s="18">
        <v>43</v>
      </c>
      <c r="C39" s="19" t="s">
        <v>38</v>
      </c>
      <c r="D39" s="20">
        <v>5503000</v>
      </c>
      <c r="E39" s="20">
        <v>5308650</v>
      </c>
      <c r="F39" s="20">
        <v>6057110.5999999996</v>
      </c>
      <c r="G39" s="20">
        <v>20642783.25</v>
      </c>
      <c r="H39" s="20">
        <v>5843084.7400000002</v>
      </c>
      <c r="I39" s="20">
        <v>9159574.620000001</v>
      </c>
      <c r="J39" s="20">
        <v>17592360.779999997</v>
      </c>
      <c r="K39" s="20">
        <v>119019770.97999997</v>
      </c>
      <c r="L39" s="20">
        <v>107299753.55</v>
      </c>
      <c r="M39" s="20">
        <v>166883303.06</v>
      </c>
      <c r="N39" s="20">
        <v>193474375.00999999</v>
      </c>
      <c r="O39" s="21">
        <v>50290645.420000002</v>
      </c>
    </row>
    <row r="40" spans="2:15" x14ac:dyDescent="0.25">
      <c r="B40" s="18">
        <v>44</v>
      </c>
      <c r="C40" s="19" t="s">
        <v>39</v>
      </c>
      <c r="D40" s="20">
        <v>77957620.590000004</v>
      </c>
      <c r="E40" s="20">
        <v>28470720.559999999</v>
      </c>
      <c r="F40" s="20">
        <v>60063481.82</v>
      </c>
      <c r="G40" s="20">
        <v>70536834.820000008</v>
      </c>
      <c r="H40" s="20">
        <v>68796592</v>
      </c>
      <c r="I40" s="20">
        <v>54815753.269999996</v>
      </c>
      <c r="J40" s="20">
        <v>130901733.63</v>
      </c>
      <c r="K40" s="20">
        <v>64525717.689999998</v>
      </c>
      <c r="L40" s="20">
        <v>47055578.079999998</v>
      </c>
      <c r="M40" s="20">
        <v>101966969.72999999</v>
      </c>
      <c r="N40" s="20">
        <v>99205386.580000013</v>
      </c>
      <c r="O40" s="21">
        <v>80479086.099999994</v>
      </c>
    </row>
    <row r="41" spans="2:15" x14ac:dyDescent="0.25">
      <c r="B41" s="18">
        <v>45</v>
      </c>
      <c r="C41" s="19" t="s">
        <v>40</v>
      </c>
      <c r="D41" s="20">
        <v>57006576.979999997</v>
      </c>
      <c r="E41" s="20">
        <v>68813010.879999995</v>
      </c>
      <c r="F41" s="20">
        <v>75244574.030000001</v>
      </c>
      <c r="G41" s="20">
        <v>93486059.189999998</v>
      </c>
      <c r="H41" s="20">
        <v>103925854.40000001</v>
      </c>
      <c r="I41" s="20">
        <v>144647906.75</v>
      </c>
      <c r="J41" s="20">
        <v>152182958.09</v>
      </c>
      <c r="K41" s="20">
        <v>189748194.47999999</v>
      </c>
      <c r="L41" s="20">
        <v>183472837.56</v>
      </c>
      <c r="M41" s="20">
        <v>210866117.73999998</v>
      </c>
      <c r="N41" s="20">
        <v>247876189.47</v>
      </c>
      <c r="O41" s="21">
        <v>234402787.77999994</v>
      </c>
    </row>
    <row r="42" spans="2:15" x14ac:dyDescent="0.25">
      <c r="B42" s="18">
        <v>49</v>
      </c>
      <c r="C42" s="19" t="s">
        <v>41</v>
      </c>
      <c r="D42" s="20">
        <v>0</v>
      </c>
      <c r="E42" s="20">
        <v>0</v>
      </c>
      <c r="F42" s="20">
        <v>0</v>
      </c>
      <c r="G42" s="20">
        <v>0</v>
      </c>
      <c r="H42" s="20">
        <v>0</v>
      </c>
      <c r="I42" s="20">
        <v>0</v>
      </c>
      <c r="J42" s="20">
        <v>404000</v>
      </c>
      <c r="K42" s="20">
        <v>0</v>
      </c>
      <c r="L42" s="20">
        <v>0</v>
      </c>
      <c r="M42" s="20">
        <v>0</v>
      </c>
      <c r="N42" s="20">
        <v>0</v>
      </c>
      <c r="O42" s="21">
        <v>0</v>
      </c>
    </row>
    <row r="43" spans="2:15" s="17" customFormat="1" x14ac:dyDescent="0.25">
      <c r="B43" s="13" t="s">
        <v>42</v>
      </c>
      <c r="C43" s="14"/>
      <c r="D43" s="15">
        <f>+SUM(D44:D52)</f>
        <v>114401732.58</v>
      </c>
      <c r="E43" s="15">
        <f>+SUM(E44:E52)</f>
        <v>164501593.05000001</v>
      </c>
      <c r="F43" s="15">
        <f>+SUM(F44:F52)</f>
        <v>96555661.328028008</v>
      </c>
      <c r="G43" s="15">
        <f t="shared" ref="G43:O43" si="6">+SUM(G44:G52)</f>
        <v>244932703.68000001</v>
      </c>
      <c r="H43" s="15">
        <f t="shared" si="6"/>
        <v>468163004.14999998</v>
      </c>
      <c r="I43" s="15">
        <f t="shared" si="6"/>
        <v>301105855.87000006</v>
      </c>
      <c r="J43" s="15">
        <f t="shared" si="6"/>
        <v>248381292.84</v>
      </c>
      <c r="K43" s="15">
        <f t="shared" si="6"/>
        <v>149377966.54000002</v>
      </c>
      <c r="L43" s="15">
        <f t="shared" si="6"/>
        <v>473654553.97999996</v>
      </c>
      <c r="M43" s="15">
        <f t="shared" si="6"/>
        <v>699079621.07000017</v>
      </c>
      <c r="N43" s="15">
        <f t="shared" si="6"/>
        <v>204402862.52000001</v>
      </c>
      <c r="O43" s="16">
        <f t="shared" si="6"/>
        <v>267967930.13</v>
      </c>
    </row>
    <row r="44" spans="2:15" x14ac:dyDescent="0.25">
      <c r="B44" s="18">
        <v>51</v>
      </c>
      <c r="C44" s="19" t="s">
        <v>43</v>
      </c>
      <c r="D44" s="20">
        <v>11817614.49</v>
      </c>
      <c r="E44" s="20">
        <v>7250519.6600000001</v>
      </c>
      <c r="F44" s="20">
        <v>25168206.447244007</v>
      </c>
      <c r="G44" s="20">
        <v>44039219.99000001</v>
      </c>
      <c r="H44" s="20">
        <v>41019452.439999998</v>
      </c>
      <c r="I44" s="20">
        <v>18580781.770000007</v>
      </c>
      <c r="J44" s="20">
        <v>51435564.429999992</v>
      </c>
      <c r="K44" s="20">
        <v>10783654.41</v>
      </c>
      <c r="L44" s="20">
        <v>36423271.799999997</v>
      </c>
      <c r="M44" s="20">
        <v>142035578.43000001</v>
      </c>
      <c r="N44" s="20">
        <v>43097273.580000035</v>
      </c>
      <c r="O44" s="21">
        <v>58799119.430000007</v>
      </c>
    </row>
    <row r="45" spans="2:15" x14ac:dyDescent="0.25">
      <c r="B45" s="18">
        <v>52</v>
      </c>
      <c r="C45" s="19" t="s">
        <v>44</v>
      </c>
      <c r="D45" s="20">
        <v>2890530.16</v>
      </c>
      <c r="E45" s="20">
        <v>2055712.73</v>
      </c>
      <c r="F45" s="20">
        <v>5646168.4355840003</v>
      </c>
      <c r="G45" s="20">
        <v>4747748.05</v>
      </c>
      <c r="H45" s="20">
        <v>4710812.5</v>
      </c>
      <c r="I45" s="20">
        <v>18483639.210000001</v>
      </c>
      <c r="J45" s="20">
        <v>23679317.160000004</v>
      </c>
      <c r="K45" s="20">
        <v>18096532.66</v>
      </c>
      <c r="L45" s="20">
        <v>2573650.7500000005</v>
      </c>
      <c r="M45" s="20">
        <v>34788650.93</v>
      </c>
      <c r="N45" s="20">
        <v>8460129.5700000003</v>
      </c>
      <c r="O45" s="21">
        <v>9292742.290000001</v>
      </c>
    </row>
    <row r="46" spans="2:15" x14ac:dyDescent="0.25">
      <c r="B46" s="18">
        <v>53</v>
      </c>
      <c r="C46" s="19" t="s">
        <v>45</v>
      </c>
      <c r="D46" s="20">
        <v>2965582.57</v>
      </c>
      <c r="E46" s="20">
        <v>10440</v>
      </c>
      <c r="F46" s="20">
        <v>402336.72</v>
      </c>
      <c r="G46" s="20">
        <v>499065.82999999996</v>
      </c>
      <c r="H46" s="20">
        <v>3241716.66</v>
      </c>
      <c r="I46" s="20">
        <v>281954.24</v>
      </c>
      <c r="J46" s="20">
        <v>69002.600000000006</v>
      </c>
      <c r="K46" s="20">
        <v>48511.199999999997</v>
      </c>
      <c r="L46" s="20">
        <v>30102</v>
      </c>
      <c r="M46" s="20">
        <v>510214.43</v>
      </c>
      <c r="N46" s="20">
        <v>454197.15</v>
      </c>
      <c r="O46" s="21">
        <v>492669.50999999995</v>
      </c>
    </row>
    <row r="47" spans="2:15" x14ac:dyDescent="0.25">
      <c r="B47" s="18">
        <v>54</v>
      </c>
      <c r="C47" s="19" t="s">
        <v>46</v>
      </c>
      <c r="D47" s="20">
        <v>42871034.079999998</v>
      </c>
      <c r="E47" s="20">
        <v>20420768.890000001</v>
      </c>
      <c r="F47" s="20">
        <v>27883804.465200003</v>
      </c>
      <c r="G47" s="20">
        <v>106290076.22</v>
      </c>
      <c r="H47" s="20">
        <v>159344532.36000001</v>
      </c>
      <c r="I47" s="20">
        <v>213311176.75000006</v>
      </c>
      <c r="J47" s="20">
        <v>136225860.13999999</v>
      </c>
      <c r="K47" s="20">
        <v>79667429.100000009</v>
      </c>
      <c r="L47" s="20">
        <v>52142787.07</v>
      </c>
      <c r="M47" s="20">
        <v>70233117.319999993</v>
      </c>
      <c r="N47" s="20">
        <v>16672569.699999999</v>
      </c>
      <c r="O47" s="21">
        <v>109067778.14999999</v>
      </c>
    </row>
    <row r="48" spans="2:15" x14ac:dyDescent="0.25">
      <c r="B48" s="18">
        <v>55</v>
      </c>
      <c r="C48" s="19" t="s">
        <v>47</v>
      </c>
      <c r="D48" s="20">
        <v>138018.96</v>
      </c>
      <c r="E48" s="20">
        <v>6627869</v>
      </c>
      <c r="F48" s="20">
        <v>0</v>
      </c>
      <c r="G48" s="20">
        <v>0</v>
      </c>
      <c r="H48" s="20">
        <v>0</v>
      </c>
      <c r="I48" s="20">
        <v>7029560.7100000018</v>
      </c>
      <c r="J48" s="20">
        <v>0</v>
      </c>
      <c r="K48" s="20">
        <v>515504</v>
      </c>
      <c r="L48" s="20">
        <v>2912760</v>
      </c>
      <c r="M48" s="20">
        <v>5437980.5199999996</v>
      </c>
      <c r="N48" s="20">
        <v>29332645.949999999</v>
      </c>
      <c r="O48" s="21">
        <v>5036488</v>
      </c>
    </row>
    <row r="49" spans="2:15" x14ac:dyDescent="0.25">
      <c r="B49" s="18">
        <v>56</v>
      </c>
      <c r="C49" s="19" t="s">
        <v>48</v>
      </c>
      <c r="D49" s="20">
        <v>29273591.91</v>
      </c>
      <c r="E49" s="20">
        <v>10795034.539999999</v>
      </c>
      <c r="F49" s="20">
        <v>31897814.18</v>
      </c>
      <c r="G49" s="20">
        <v>39346741.590000018</v>
      </c>
      <c r="H49" s="20">
        <v>236201312.15000001</v>
      </c>
      <c r="I49" s="20">
        <v>27291924.669999998</v>
      </c>
      <c r="J49" s="20">
        <v>33115680.179999992</v>
      </c>
      <c r="K49" s="20">
        <v>6218298.5900000008</v>
      </c>
      <c r="L49" s="20">
        <v>24988333.330000002</v>
      </c>
      <c r="M49" s="20">
        <v>31840237.640000001</v>
      </c>
      <c r="N49" s="20">
        <v>6901748.5999999996</v>
      </c>
      <c r="O49" s="21">
        <v>83839575.080000013</v>
      </c>
    </row>
    <row r="50" spans="2:15" x14ac:dyDescent="0.25">
      <c r="B50" s="18">
        <v>57</v>
      </c>
      <c r="C50" s="19" t="s">
        <v>49</v>
      </c>
      <c r="D50" s="20" t="s">
        <v>50</v>
      </c>
      <c r="E50" s="20">
        <v>0</v>
      </c>
      <c r="F50" s="20">
        <v>0</v>
      </c>
      <c r="G50" s="20">
        <v>571494.80000000005</v>
      </c>
      <c r="H50" s="20">
        <v>0</v>
      </c>
      <c r="I50" s="20">
        <v>0</v>
      </c>
      <c r="J50" s="20">
        <v>0</v>
      </c>
      <c r="K50" s="20">
        <v>0</v>
      </c>
      <c r="L50" s="20">
        <v>0</v>
      </c>
      <c r="M50" s="20">
        <v>640000</v>
      </c>
      <c r="N50" s="20">
        <v>960000</v>
      </c>
      <c r="O50" s="21">
        <v>0</v>
      </c>
    </row>
    <row r="51" spans="2:15" x14ac:dyDescent="0.25">
      <c r="B51" s="18">
        <v>58</v>
      </c>
      <c r="C51" s="19" t="s">
        <v>51</v>
      </c>
      <c r="D51" s="20">
        <v>19027501.559999999</v>
      </c>
      <c r="E51" s="20">
        <v>101241311.48</v>
      </c>
      <c r="F51" s="20">
        <v>1461469.7</v>
      </c>
      <c r="G51" s="20">
        <v>27925670.5</v>
      </c>
      <c r="H51" s="20">
        <v>10539534.029999999</v>
      </c>
      <c r="I51" s="20">
        <v>605919.65</v>
      </c>
      <c r="J51" s="20">
        <v>1534000</v>
      </c>
      <c r="K51" s="20">
        <v>32195121.5</v>
      </c>
      <c r="L51" s="20">
        <v>349941090.13999999</v>
      </c>
      <c r="M51" s="20">
        <v>409733746.85000002</v>
      </c>
      <c r="N51" s="20">
        <v>84414171.5</v>
      </c>
      <c r="O51" s="21">
        <v>0</v>
      </c>
    </row>
    <row r="52" spans="2:15" x14ac:dyDescent="0.25">
      <c r="B52" s="18">
        <v>59</v>
      </c>
      <c r="C52" s="19" t="s">
        <v>52</v>
      </c>
      <c r="D52" s="20">
        <v>5417858.8499999996</v>
      </c>
      <c r="E52" s="20">
        <v>16099936.75</v>
      </c>
      <c r="F52" s="20">
        <v>4095861.38</v>
      </c>
      <c r="G52" s="20">
        <v>21512686.699999999</v>
      </c>
      <c r="H52" s="20">
        <v>13105644.01</v>
      </c>
      <c r="I52" s="20">
        <v>15520898.870000001</v>
      </c>
      <c r="J52" s="20">
        <v>2321868.33</v>
      </c>
      <c r="K52" s="20">
        <v>1852915.08</v>
      </c>
      <c r="L52" s="20">
        <v>4642558.8899999997</v>
      </c>
      <c r="M52" s="20">
        <v>3860094.9499999997</v>
      </c>
      <c r="N52" s="20">
        <v>14110126.470000001</v>
      </c>
      <c r="O52" s="21">
        <v>1439557.67</v>
      </c>
    </row>
    <row r="53" spans="2:15" s="17" customFormat="1" x14ac:dyDescent="0.25">
      <c r="B53" s="13" t="s">
        <v>53</v>
      </c>
      <c r="C53" s="14"/>
      <c r="D53" s="15">
        <f>+SUM(D54:D56)</f>
        <v>559706054.22000003</v>
      </c>
      <c r="E53" s="15">
        <f>+SUM(E54:E56)</f>
        <v>781967301.9000001</v>
      </c>
      <c r="F53" s="15">
        <f>+SUM(F54:F56)</f>
        <v>334257341.16999996</v>
      </c>
      <c r="G53" s="15">
        <f t="shared" ref="G53:O53" si="7">+SUM(G54:G56)</f>
        <v>1185538116.8800001</v>
      </c>
      <c r="H53" s="15">
        <f t="shared" si="7"/>
        <v>1536286652.0699999</v>
      </c>
      <c r="I53" s="15">
        <f t="shared" si="7"/>
        <v>823514138.48999953</v>
      </c>
      <c r="J53" s="15">
        <f t="shared" si="7"/>
        <v>2368634014.3499994</v>
      </c>
      <c r="K53" s="15">
        <f t="shared" si="7"/>
        <v>1695234045.9699993</v>
      </c>
      <c r="L53" s="15">
        <f t="shared" si="7"/>
        <v>1278345970.6799994</v>
      </c>
      <c r="M53" s="15">
        <f t="shared" si="7"/>
        <v>2065442173.4400012</v>
      </c>
      <c r="N53" s="15">
        <f t="shared" si="7"/>
        <v>2402678395.2300005</v>
      </c>
      <c r="O53" s="16">
        <f t="shared" si="7"/>
        <v>725803899.09000027</v>
      </c>
    </row>
    <row r="54" spans="2:15" x14ac:dyDescent="0.25">
      <c r="B54" s="18">
        <v>61</v>
      </c>
      <c r="C54" s="19" t="s">
        <v>54</v>
      </c>
      <c r="D54" s="20">
        <v>552037125.5</v>
      </c>
      <c r="E54" s="20">
        <v>573644062.35000002</v>
      </c>
      <c r="F54" s="20">
        <v>327599774.77999997</v>
      </c>
      <c r="G54" s="20">
        <v>1080744135.2</v>
      </c>
      <c r="H54" s="20">
        <v>1443952639.27</v>
      </c>
      <c r="I54" s="20">
        <v>800370111.58999956</v>
      </c>
      <c r="J54" s="20">
        <v>2337589866.5999994</v>
      </c>
      <c r="K54" s="20">
        <v>1676239156.8599994</v>
      </c>
      <c r="L54" s="20">
        <v>1246862038.8199995</v>
      </c>
      <c r="M54" s="20">
        <v>2049807304.6800013</v>
      </c>
      <c r="N54" s="20">
        <v>2364029957.0700002</v>
      </c>
      <c r="O54" s="21">
        <v>710653359.39000022</v>
      </c>
    </row>
    <row r="55" spans="2:15" x14ac:dyDescent="0.25">
      <c r="B55" s="18">
        <v>62</v>
      </c>
      <c r="C55" s="19" t="s">
        <v>55</v>
      </c>
      <c r="D55" s="20">
        <v>7668928.7199999997</v>
      </c>
      <c r="E55" s="20">
        <v>208323239.55000001</v>
      </c>
      <c r="F55" s="20">
        <v>6657566.3899999997</v>
      </c>
      <c r="G55" s="20">
        <v>101461678.77</v>
      </c>
      <c r="H55" s="20">
        <v>92055375.590000004</v>
      </c>
      <c r="I55" s="20">
        <v>23144026.899999995</v>
      </c>
      <c r="J55" s="20">
        <v>31044147.749999996</v>
      </c>
      <c r="K55" s="20">
        <v>12083735.75</v>
      </c>
      <c r="L55" s="20">
        <v>12858308.800000001</v>
      </c>
      <c r="M55" s="20">
        <v>0</v>
      </c>
      <c r="N55" s="20">
        <v>25570394.82</v>
      </c>
      <c r="O55" s="21">
        <v>12531079.09</v>
      </c>
    </row>
    <row r="56" spans="2:15" x14ac:dyDescent="0.25">
      <c r="B56" s="18">
        <v>63</v>
      </c>
      <c r="C56" s="19" t="s">
        <v>56</v>
      </c>
      <c r="D56" s="20">
        <v>0</v>
      </c>
      <c r="E56" s="20">
        <v>0</v>
      </c>
      <c r="F56" s="20" t="s">
        <v>57</v>
      </c>
      <c r="G56" s="20">
        <v>3332302.91</v>
      </c>
      <c r="H56" s="20">
        <v>278637.21000000002</v>
      </c>
      <c r="I56" s="20">
        <v>0</v>
      </c>
      <c r="J56" s="20">
        <v>0</v>
      </c>
      <c r="K56" s="20">
        <v>6911153.3599999994</v>
      </c>
      <c r="L56" s="20">
        <v>18625623.060000002</v>
      </c>
      <c r="M56" s="20">
        <v>15634868.759999996</v>
      </c>
      <c r="N56" s="20">
        <v>13078043.340000002</v>
      </c>
      <c r="O56" s="21">
        <v>2619460.61</v>
      </c>
    </row>
    <row r="57" spans="2:15" x14ac:dyDescent="0.25">
      <c r="B57" s="13" t="s">
        <v>58</v>
      </c>
      <c r="C57" s="14"/>
      <c r="D57" s="15">
        <f>+SUM(D58:D59)</f>
        <v>0</v>
      </c>
      <c r="E57" s="15">
        <f>+SUM(E58:E59)</f>
        <v>0</v>
      </c>
      <c r="F57" s="15">
        <f>+SUM(F58:F59)</f>
        <v>0</v>
      </c>
      <c r="G57" s="15">
        <f t="shared" ref="G57:O57" si="8">+SUM(G58:G59)</f>
        <v>0</v>
      </c>
      <c r="H57" s="15">
        <f t="shared" si="8"/>
        <v>80000000</v>
      </c>
      <c r="I57" s="15">
        <f t="shared" si="8"/>
        <v>0</v>
      </c>
      <c r="J57" s="15">
        <f t="shared" si="8"/>
        <v>0</v>
      </c>
      <c r="K57" s="15">
        <f t="shared" si="8"/>
        <v>0</v>
      </c>
      <c r="L57" s="15">
        <f t="shared" si="8"/>
        <v>53285258.240000002</v>
      </c>
      <c r="M57" s="15">
        <f t="shared" si="8"/>
        <v>24789436.349999998</v>
      </c>
      <c r="N57" s="15">
        <f t="shared" si="8"/>
        <v>17627172.390000001</v>
      </c>
      <c r="O57" s="16">
        <f t="shared" si="8"/>
        <v>1000</v>
      </c>
    </row>
    <row r="58" spans="2:15" x14ac:dyDescent="0.25">
      <c r="B58" s="18">
        <v>75</v>
      </c>
      <c r="C58" s="19" t="s">
        <v>59</v>
      </c>
      <c r="D58" s="20">
        <v>0</v>
      </c>
      <c r="E58" s="20">
        <v>0</v>
      </c>
      <c r="F58" s="20">
        <v>0</v>
      </c>
      <c r="G58" s="20">
        <v>0</v>
      </c>
      <c r="H58" s="20">
        <v>50000000</v>
      </c>
      <c r="I58" s="20">
        <v>0</v>
      </c>
      <c r="J58" s="20">
        <v>0</v>
      </c>
      <c r="K58" s="20">
        <v>0</v>
      </c>
      <c r="L58" s="20">
        <v>53285258.240000002</v>
      </c>
      <c r="M58" s="20">
        <v>24789436.349999998</v>
      </c>
      <c r="N58" s="20">
        <v>17627172.390000001</v>
      </c>
      <c r="O58" s="21">
        <v>1000</v>
      </c>
    </row>
    <row r="59" spans="2:15" x14ac:dyDescent="0.25">
      <c r="B59" s="18">
        <v>79</v>
      </c>
      <c r="C59" s="19" t="s">
        <v>60</v>
      </c>
      <c r="D59" s="20">
        <v>0</v>
      </c>
      <c r="E59" s="20">
        <v>0</v>
      </c>
      <c r="F59" s="20">
        <v>0</v>
      </c>
      <c r="G59" s="20">
        <v>0</v>
      </c>
      <c r="H59" s="20">
        <v>30000000</v>
      </c>
      <c r="I59" s="20">
        <v>0</v>
      </c>
      <c r="J59" s="20">
        <v>0</v>
      </c>
      <c r="K59" s="20">
        <v>0</v>
      </c>
      <c r="L59" s="20">
        <v>0</v>
      </c>
      <c r="M59" s="20">
        <v>0</v>
      </c>
      <c r="N59" s="20">
        <v>0</v>
      </c>
      <c r="O59" s="21">
        <v>0</v>
      </c>
    </row>
    <row r="60" spans="2:15" x14ac:dyDescent="0.25">
      <c r="B60" s="13" t="s">
        <v>61</v>
      </c>
      <c r="C60" s="14"/>
      <c r="D60" s="15">
        <f>+SUM(D61)</f>
        <v>0</v>
      </c>
      <c r="E60" s="15">
        <f>+SUM(E61)</f>
        <v>0</v>
      </c>
      <c r="F60" s="15">
        <f>+SUM(F61)</f>
        <v>0</v>
      </c>
      <c r="G60" s="15">
        <f t="shared" ref="G60:O60" si="9">+SUM(G61)</f>
        <v>0</v>
      </c>
      <c r="H60" s="15">
        <f t="shared" si="9"/>
        <v>0</v>
      </c>
      <c r="I60" s="15">
        <f t="shared" si="9"/>
        <v>0</v>
      </c>
      <c r="J60" s="15">
        <f t="shared" si="9"/>
        <v>0</v>
      </c>
      <c r="K60" s="15">
        <f t="shared" si="9"/>
        <v>0</v>
      </c>
      <c r="L60" s="15">
        <f t="shared" si="9"/>
        <v>0</v>
      </c>
      <c r="M60" s="15">
        <f t="shared" si="9"/>
        <v>0</v>
      </c>
      <c r="N60" s="15">
        <f t="shared" si="9"/>
        <v>0</v>
      </c>
      <c r="O60" s="16">
        <f t="shared" si="9"/>
        <v>0</v>
      </c>
    </row>
    <row r="61" spans="2:15" x14ac:dyDescent="0.25">
      <c r="B61" s="18">
        <v>85</v>
      </c>
      <c r="C61" s="19" t="s">
        <v>62</v>
      </c>
      <c r="D61" s="20">
        <v>0</v>
      </c>
      <c r="E61" s="20">
        <v>0</v>
      </c>
      <c r="F61" s="20">
        <v>0</v>
      </c>
      <c r="G61" s="20">
        <v>0</v>
      </c>
      <c r="H61" s="20">
        <v>0</v>
      </c>
      <c r="I61" s="20">
        <v>0</v>
      </c>
      <c r="J61" s="20">
        <v>0</v>
      </c>
      <c r="K61" s="20">
        <v>0</v>
      </c>
      <c r="L61" s="20">
        <v>0</v>
      </c>
      <c r="M61" s="20">
        <v>0</v>
      </c>
      <c r="N61" s="20">
        <v>0</v>
      </c>
      <c r="O61" s="21">
        <v>0</v>
      </c>
    </row>
    <row r="62" spans="2:15" s="17" customFormat="1" x14ac:dyDescent="0.25">
      <c r="B62" s="13" t="s">
        <v>63</v>
      </c>
      <c r="C62" s="14"/>
      <c r="D62" s="15">
        <f>+SUM(D63:D68)</f>
        <v>111855902.64</v>
      </c>
      <c r="E62" s="15">
        <f>+SUM(E63:E68)</f>
        <v>76489750.030000001</v>
      </c>
      <c r="F62" s="15">
        <f>+SUM(F63:F68)</f>
        <v>123446816.44</v>
      </c>
      <c r="G62" s="15">
        <f t="shared" ref="G62:O62" si="10">+SUM(G63:G68)</f>
        <v>222711851.18277147</v>
      </c>
      <c r="H62" s="15">
        <f t="shared" si="10"/>
        <v>157446215.38999999</v>
      </c>
      <c r="I62" s="15">
        <f t="shared" si="10"/>
        <v>91527260.049999982</v>
      </c>
      <c r="J62" s="15">
        <f t="shared" si="10"/>
        <v>161559246.71999982</v>
      </c>
      <c r="K62" s="15">
        <f t="shared" si="10"/>
        <v>205347286.21000001</v>
      </c>
      <c r="L62" s="15">
        <f t="shared" si="10"/>
        <v>287017239.79999959</v>
      </c>
      <c r="M62" s="15">
        <f t="shared" si="10"/>
        <v>0</v>
      </c>
      <c r="N62" s="15">
        <f t="shared" si="10"/>
        <v>0</v>
      </c>
      <c r="O62" s="16">
        <f t="shared" si="10"/>
        <v>0</v>
      </c>
    </row>
    <row r="63" spans="2:15" x14ac:dyDescent="0.25">
      <c r="B63" s="18">
        <v>91</v>
      </c>
      <c r="C63" s="19" t="s">
        <v>64</v>
      </c>
      <c r="D63" s="20">
        <v>102492184.14</v>
      </c>
      <c r="E63" s="20">
        <v>44222222.159999996</v>
      </c>
      <c r="F63" s="20">
        <v>44222222.159999996</v>
      </c>
      <c r="G63" s="20">
        <v>117925926.32000001</v>
      </c>
      <c r="H63" s="20">
        <v>0</v>
      </c>
      <c r="I63" s="20">
        <v>0</v>
      </c>
      <c r="J63" s="20">
        <v>0</v>
      </c>
      <c r="K63" s="20">
        <v>0</v>
      </c>
      <c r="L63" s="20">
        <v>0</v>
      </c>
      <c r="M63" s="20">
        <v>0</v>
      </c>
      <c r="N63" s="20">
        <v>0</v>
      </c>
      <c r="O63" s="21">
        <v>0</v>
      </c>
    </row>
    <row r="64" spans="2:15" x14ac:dyDescent="0.25">
      <c r="B64" s="18">
        <v>92</v>
      </c>
      <c r="C64" s="19" t="s">
        <v>65</v>
      </c>
      <c r="D64" s="20">
        <v>9246146.2599999998</v>
      </c>
      <c r="E64" s="20">
        <v>6803568.6600000001</v>
      </c>
      <c r="F64" s="20">
        <v>6618754.3899999997</v>
      </c>
      <c r="G64" s="20">
        <v>5998181.9799999986</v>
      </c>
      <c r="H64" s="20">
        <v>0</v>
      </c>
      <c r="I64" s="20">
        <v>0</v>
      </c>
      <c r="J64" s="20">
        <v>0</v>
      </c>
      <c r="K64" s="20">
        <v>0</v>
      </c>
      <c r="L64" s="20">
        <v>0</v>
      </c>
      <c r="M64" s="20">
        <v>0</v>
      </c>
      <c r="N64" s="20">
        <v>0</v>
      </c>
      <c r="O64" s="21">
        <v>0</v>
      </c>
    </row>
    <row r="65" spans="2:15" x14ac:dyDescent="0.25">
      <c r="B65" s="18">
        <v>93</v>
      </c>
      <c r="C65" s="19" t="s">
        <v>66</v>
      </c>
      <c r="D65" s="20">
        <v>72.239999999999995</v>
      </c>
      <c r="E65" s="20">
        <v>0</v>
      </c>
      <c r="F65" s="20">
        <v>0</v>
      </c>
      <c r="G65" s="20">
        <v>0</v>
      </c>
      <c r="H65" s="20">
        <v>0</v>
      </c>
      <c r="I65" s="20">
        <v>0</v>
      </c>
      <c r="J65" s="20">
        <v>0</v>
      </c>
      <c r="K65" s="20">
        <v>0</v>
      </c>
      <c r="L65" s="20">
        <v>0</v>
      </c>
      <c r="M65" s="20">
        <v>0</v>
      </c>
      <c r="N65" s="20">
        <v>0</v>
      </c>
      <c r="O65" s="21">
        <v>0</v>
      </c>
    </row>
    <row r="66" spans="2:15" x14ac:dyDescent="0.25">
      <c r="B66" s="18">
        <v>94</v>
      </c>
      <c r="C66" s="19" t="s">
        <v>67</v>
      </c>
      <c r="D66" s="20">
        <v>0</v>
      </c>
      <c r="E66" s="20">
        <v>63437.84</v>
      </c>
      <c r="F66" s="20">
        <v>64789.07</v>
      </c>
      <c r="G66" s="20">
        <v>70445.98</v>
      </c>
      <c r="H66" s="20">
        <v>0</v>
      </c>
      <c r="I66" s="20">
        <v>0</v>
      </c>
      <c r="J66" s="20">
        <v>0</v>
      </c>
      <c r="K66" s="20">
        <v>0</v>
      </c>
      <c r="L66" s="20">
        <v>0</v>
      </c>
      <c r="M66" s="20">
        <v>0</v>
      </c>
      <c r="N66" s="20">
        <v>0</v>
      </c>
      <c r="O66" s="21">
        <v>0</v>
      </c>
    </row>
    <row r="67" spans="2:15" x14ac:dyDescent="0.25">
      <c r="B67" s="18">
        <v>95</v>
      </c>
      <c r="C67" s="19" t="s">
        <v>68</v>
      </c>
      <c r="D67" s="20">
        <v>117500</v>
      </c>
      <c r="E67" s="20">
        <v>140000</v>
      </c>
      <c r="F67" s="20">
        <v>1300000</v>
      </c>
      <c r="G67" s="20">
        <v>0</v>
      </c>
      <c r="H67" s="20">
        <v>0</v>
      </c>
      <c r="I67" s="20">
        <v>0</v>
      </c>
      <c r="J67" s="20">
        <v>0</v>
      </c>
      <c r="K67" s="20">
        <v>0</v>
      </c>
      <c r="L67" s="20">
        <v>0</v>
      </c>
      <c r="M67" s="20">
        <v>0</v>
      </c>
      <c r="N67" s="20">
        <v>0</v>
      </c>
      <c r="O67" s="21">
        <v>0</v>
      </c>
    </row>
    <row r="68" spans="2:15" x14ac:dyDescent="0.25">
      <c r="B68" s="18">
        <v>99</v>
      </c>
      <c r="C68" s="19" t="s">
        <v>69</v>
      </c>
      <c r="D68" s="20">
        <v>0</v>
      </c>
      <c r="E68" s="20">
        <v>25260521.370000001</v>
      </c>
      <c r="F68" s="20">
        <v>71241050.819999993</v>
      </c>
      <c r="G68" s="20">
        <v>98717296.902771458</v>
      </c>
      <c r="H68" s="20">
        <v>157446215.38999999</v>
      </c>
      <c r="I68" s="20">
        <v>91527260.049999982</v>
      </c>
      <c r="J68" s="20">
        <v>161559246.71999982</v>
      </c>
      <c r="K68" s="20">
        <v>205347286.21000001</v>
      </c>
      <c r="L68" s="20">
        <v>287017239.79999959</v>
      </c>
      <c r="M68" s="20">
        <v>0</v>
      </c>
      <c r="N68" s="20">
        <v>0</v>
      </c>
      <c r="O68" s="21">
        <v>0</v>
      </c>
    </row>
  </sheetData>
  <mergeCells count="13">
    <mergeCell ref="B62:C62"/>
    <mergeCell ref="B26:C26"/>
    <mergeCell ref="B36:C36"/>
    <mergeCell ref="B43:C43"/>
    <mergeCell ref="B53:C53"/>
    <mergeCell ref="B57:C57"/>
    <mergeCell ref="B60:C60"/>
    <mergeCell ref="B1:O1"/>
    <mergeCell ref="B2:O2"/>
    <mergeCell ref="B3:O3"/>
    <mergeCell ref="B7:C7"/>
    <mergeCell ref="B8:C8"/>
    <mergeCell ref="B16:C1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01 Histórico de Gasto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Ariadna Rodriguez Hernandez</dc:creator>
  <cp:lastModifiedBy>Jennifer Ariadna Rodriguez Hernandez</cp:lastModifiedBy>
  <dcterms:created xsi:type="dcterms:W3CDTF">2025-12-19T20:58:12Z</dcterms:created>
  <dcterms:modified xsi:type="dcterms:W3CDTF">2025-12-19T21:01:17Z</dcterms:modified>
</cp:coreProperties>
</file>