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F7b_PE" sheetId="1" r:id="rId1"/>
  </sheets>
  <definedNames>
    <definedName name="_xlnm.Print_Area" localSheetId="0">F7b_PE!$B$2:$H$38</definedName>
  </definedNames>
  <calcPr calcId="145621"/>
</workbook>
</file>

<file path=xl/calcChain.xml><?xml version="1.0" encoding="utf-8"?>
<calcChain xmlns="http://schemas.openxmlformats.org/spreadsheetml/2006/main">
  <c r="H37" i="1" l="1"/>
  <c r="H19" i="1"/>
  <c r="H8" i="1"/>
  <c r="G37" i="1"/>
  <c r="G19" i="1"/>
  <c r="G8" i="1"/>
  <c r="H30" i="1" l="1"/>
  <c r="G30" i="1"/>
  <c r="F37" i="1"/>
  <c r="E37" i="1"/>
  <c r="D37" i="1"/>
  <c r="C37" i="1"/>
  <c r="K48" i="1" l="1"/>
  <c r="K30" i="1"/>
  <c r="K29" i="1"/>
  <c r="K17" i="1"/>
  <c r="K18" i="1"/>
  <c r="K19" i="1"/>
  <c r="K20" i="1"/>
  <c r="K21" i="1"/>
  <c r="K22" i="1"/>
  <c r="K23" i="1"/>
  <c r="K24" i="1"/>
  <c r="K25" i="1"/>
  <c r="D19" i="1"/>
  <c r="E19" i="1"/>
  <c r="F19" i="1"/>
  <c r="C19" i="1"/>
  <c r="D8" i="1"/>
  <c r="D30" i="1" s="1"/>
  <c r="E8" i="1"/>
  <c r="E30" i="1" s="1"/>
  <c r="F8" i="1"/>
  <c r="F30" i="1" s="1"/>
  <c r="C8" i="1"/>
  <c r="C30" i="1" s="1"/>
  <c r="K52" i="1"/>
  <c r="L44" i="1"/>
  <c r="L45" i="1"/>
  <c r="K41" i="1"/>
  <c r="K40" i="1"/>
  <c r="K51" i="1"/>
  <c r="K42" i="1" l="1"/>
  <c r="L46" i="1"/>
  <c r="K26" i="1"/>
  <c r="K53" i="1"/>
</calcChain>
</file>

<file path=xl/sharedStrings.xml><?xml version="1.0" encoding="utf-8"?>
<sst xmlns="http://schemas.openxmlformats.org/spreadsheetml/2006/main" count="42" uniqueCount="33">
  <si>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</si>
  <si>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</si>
  <si>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</si>
  <si>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</si>
  <si>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</si>
  <si>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</si>
  <si>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</si>
  <si>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</si>
  <si>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</si>
  <si>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</si>
  <si>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</si>
  <si>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</si>
  <si>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</si>
  <si>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</si>
  <si>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</si>
  <si>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</si>
  <si>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</si>
  <si>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2023 (d)</t>
  </si>
  <si>
    <t>Servicios Personales</t>
  </si>
  <si>
    <t>Servicios Generales</t>
  </si>
  <si>
    <t>Tranferencias asignadas</t>
  </si>
  <si>
    <t>Inversión Pública</t>
  </si>
  <si>
    <t>2024 (d)</t>
  </si>
  <si>
    <t>Municipio de Querétaro</t>
  </si>
  <si>
    <t>Datos Informativos</t>
  </si>
  <si>
    <t>1. Egresos Derivados de Financiamientos con Fuente de Pago de Recursos de Libre Disposición</t>
  </si>
  <si>
    <t>2. Egresos derivados de Financiamientos con Fuente de Pago de Transferencias Federales Etiquetadas</t>
  </si>
  <si>
    <t>3. Egresos Derivados de Financiamiento (3 = 1+ 2)</t>
  </si>
  <si>
    <t>2022 (de proyecto de presupuesto) (c)</t>
  </si>
  <si>
    <t>2025 (d)</t>
  </si>
  <si>
    <t>3. Total de Egresos Proyectados (3 = 1 + 2+3)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</si>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</sst>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3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/>
    <xf numFmtId="164" fontId="4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43" fontId="5" fillId="0" borderId="0" xfId="1" applyFont="1"/>
    <xf numFmtId="43" fontId="6" fillId="0" borderId="0" xfId="1" applyFont="1"/>
    <xf numFmtId="43" fontId="5" fillId="0" borderId="0" xfId="0" applyNumberFormat="1" applyFont="1"/>
    <xf numFmtId="4" fontId="4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3" fontId="0" fillId="0" borderId="0" xfId="0" applyNumberFormat="1"/>
    <xf numFmtId="43" fontId="6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3" fontId="6" fillId="0" borderId="0" xfId="1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tabSelected="1" workbookViewId="0">
      <selection activeCell="B2" sqref="B2:H2"/>
    </sheetView>
  </sheetViews>
  <sheetFormatPr baseColWidth="10" defaultColWidth="11" defaultRowHeight="12.75" x14ac:dyDescent="0.2"/>
  <cols>
    <col min="1" max="1" width="4.42578125" style="6" customWidth="1"/>
    <col min="2" max="2" width="46.85546875" style="6" customWidth="1"/>
    <col min="3" max="3" width="15.42578125" style="6" customWidth="1"/>
    <col min="4" max="4" width="13.42578125" style="6" customWidth="1"/>
    <col min="5" max="5" width="15.5703125" style="6" bestFit="1" customWidth="1"/>
    <col min="6" max="8" width="11.28515625" style="6" bestFit="1" customWidth="1"/>
    <col min="9" max="9" width="19" style="6" bestFit="1" customWidth="1"/>
    <col min="10" max="10" width="26.5703125" style="6" bestFit="1" customWidth="1"/>
    <col min="11" max="11" width="33.5703125" style="6" bestFit="1" customWidth="1"/>
    <col min="12" max="12" width="13.85546875" style="6" bestFit="1" customWidth="1"/>
    <col min="13" max="16384" width="11" style="6"/>
  </cols>
  <sheetData>
    <row r="1" spans="2:11" ht="13.5" thickBot="1" x14ac:dyDescent="0.25"/>
    <row r="2" spans="2:11" ht="15" customHeight="1" x14ac:dyDescent="0.2">
      <c r="B2" s="24" t="s">
        <v>23</v>
      </c>
      <c r="C2" s="25"/>
      <c r="D2" s="25"/>
      <c r="E2" s="25"/>
      <c r="F2" s="25"/>
      <c r="G2" s="25"/>
      <c r="H2" s="26"/>
    </row>
    <row r="3" spans="2:11" x14ac:dyDescent="0.2">
      <c r="B3" s="27" t="s">
        <v>0</v>
      </c>
      <c r="C3" s="28"/>
      <c r="D3" s="28"/>
      <c r="E3" s="28"/>
      <c r="F3" s="28"/>
      <c r="G3" s="28"/>
      <c r="H3" s="29"/>
    </row>
    <row r="4" spans="2:11" x14ac:dyDescent="0.2">
      <c r="B4" s="27" t="s">
        <v>1</v>
      </c>
      <c r="C4" s="28"/>
      <c r="D4" s="28"/>
      <c r="E4" s="28"/>
      <c r="F4" s="28"/>
      <c r="G4" s="28"/>
      <c r="H4" s="29"/>
    </row>
    <row r="5" spans="2:11" ht="15.75" customHeight="1" thickBot="1" x14ac:dyDescent="0.25">
      <c r="B5" s="30" t="s">
        <v>2</v>
      </c>
      <c r="C5" s="31"/>
      <c r="D5" s="31"/>
      <c r="E5" s="31"/>
      <c r="F5" s="31"/>
      <c r="G5" s="31"/>
      <c r="H5" s="32"/>
    </row>
    <row r="6" spans="2:11" x14ac:dyDescent="0.2">
      <c r="B6" s="33" t="s">
        <v>3</v>
      </c>
      <c r="C6" s="1" t="s">
        <v>4</v>
      </c>
      <c r="D6" s="22" t="s">
        <v>17</v>
      </c>
      <c r="E6" s="22" t="s">
        <v>22</v>
      </c>
      <c r="F6" s="22" t="s">
        <v>29</v>
      </c>
      <c r="G6" s="22" t="s">
        <v>31</v>
      </c>
      <c r="H6" s="22" t="s">
        <v>32</v>
      </c>
    </row>
    <row r="7" spans="2:11" ht="39" thickBot="1" x14ac:dyDescent="0.25">
      <c r="B7" s="34"/>
      <c r="C7" s="2" t="s">
        <v>28</v>
      </c>
      <c r="D7" s="23"/>
      <c r="E7" s="23"/>
      <c r="F7" s="23"/>
      <c r="G7" s="23"/>
      <c r="H7" s="23"/>
    </row>
    <row r="8" spans="2:11" x14ac:dyDescent="0.2">
      <c r="B8" s="3" t="s">
        <v>16</v>
      </c>
      <c r="C8" s="7">
        <f t="shared" ref="C8:H8" si="0">SUM(C9:C17)</f>
        <v>4563912065</v>
      </c>
      <c r="D8" s="7">
        <f t="shared" si="0"/>
        <v>4773852019.9899998</v>
      </c>
      <c r="E8" s="7">
        <f t="shared" si="0"/>
        <v>4993449212.9095402</v>
      </c>
      <c r="F8" s="7">
        <f t="shared" si="0"/>
        <v>5223147876.7033787</v>
      </c>
      <c r="G8" s="7">
        <f t="shared" si="0"/>
        <v>5463412679.0317345</v>
      </c>
      <c r="H8" s="7">
        <f t="shared" si="0"/>
        <v>5714729662.2671947</v>
      </c>
    </row>
    <row r="9" spans="2:11" x14ac:dyDescent="0.2">
      <c r="B9" s="4" t="s">
        <v>5</v>
      </c>
      <c r="C9" s="8">
        <v>1294058280</v>
      </c>
      <c r="D9" s="8">
        <v>1353584960.8800001</v>
      </c>
      <c r="E9" s="8">
        <v>1415849869.0804801</v>
      </c>
      <c r="F9" s="8">
        <v>1480978963.0581822</v>
      </c>
      <c r="G9" s="8">
        <v>1549103995.3588586</v>
      </c>
      <c r="H9" s="8">
        <v>1620362779.1453662</v>
      </c>
      <c r="I9" s="10"/>
      <c r="J9" s="10"/>
      <c r="K9" s="10">
        <v>1768487338.0590177</v>
      </c>
    </row>
    <row r="10" spans="2:11" x14ac:dyDescent="0.2">
      <c r="B10" s="4" t="s">
        <v>6</v>
      </c>
      <c r="C10" s="8">
        <v>318345295</v>
      </c>
      <c r="D10" s="8">
        <v>332989178.56999999</v>
      </c>
      <c r="E10" s="8">
        <v>348306680.78421998</v>
      </c>
      <c r="F10" s="8">
        <v>364328788.10029411</v>
      </c>
      <c r="G10" s="8">
        <v>381087912.35290766</v>
      </c>
      <c r="H10" s="8">
        <v>398617956.32114142</v>
      </c>
      <c r="I10" s="10"/>
      <c r="J10" s="10"/>
      <c r="K10" s="10">
        <v>183783399.99859762</v>
      </c>
    </row>
    <row r="11" spans="2:11" x14ac:dyDescent="0.2">
      <c r="B11" s="4" t="s">
        <v>7</v>
      </c>
      <c r="C11" s="8">
        <v>1480007953</v>
      </c>
      <c r="D11" s="8">
        <v>1548088318.8380001</v>
      </c>
      <c r="E11" s="8">
        <v>1619300381.5045481</v>
      </c>
      <c r="F11" s="8">
        <v>1693788199.0537572</v>
      </c>
      <c r="G11" s="8">
        <v>1771702456.2102301</v>
      </c>
      <c r="H11" s="8">
        <v>1853200769.1959007</v>
      </c>
      <c r="I11" s="10"/>
      <c r="J11" s="10"/>
      <c r="K11" s="10">
        <v>1552918233.4025478</v>
      </c>
    </row>
    <row r="12" spans="2:11" x14ac:dyDescent="0.2">
      <c r="B12" s="4" t="s">
        <v>8</v>
      </c>
      <c r="C12" s="8">
        <v>548939226</v>
      </c>
      <c r="D12" s="8">
        <v>574190430.39600003</v>
      </c>
      <c r="E12" s="8">
        <v>600603190.19421601</v>
      </c>
      <c r="F12" s="8">
        <v>628230936.94314992</v>
      </c>
      <c r="G12" s="8">
        <v>657129560.04253483</v>
      </c>
      <c r="H12" s="8">
        <v>687357519.8044914</v>
      </c>
      <c r="I12" s="10"/>
      <c r="J12" s="10"/>
      <c r="K12" s="10">
        <v>476293057.04565257</v>
      </c>
    </row>
    <row r="13" spans="2:11" x14ac:dyDescent="0.2">
      <c r="B13" s="4" t="s">
        <v>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10"/>
      <c r="J13" s="10"/>
      <c r="K13" s="10"/>
    </row>
    <row r="14" spans="2:11" x14ac:dyDescent="0.2">
      <c r="B14" s="4" t="s">
        <v>10</v>
      </c>
      <c r="C14" s="8">
        <v>922561311</v>
      </c>
      <c r="D14" s="8">
        <v>964999131.30599999</v>
      </c>
      <c r="E14" s="8">
        <v>1009389091.346076</v>
      </c>
      <c r="F14" s="8">
        <v>1055820989.5479956</v>
      </c>
      <c r="G14" s="8">
        <v>1104388755.0672033</v>
      </c>
      <c r="H14" s="8">
        <v>1155190637.8002946</v>
      </c>
      <c r="I14" s="10"/>
      <c r="J14" s="10"/>
      <c r="K14" s="10">
        <v>975374061.15431106</v>
      </c>
    </row>
    <row r="15" spans="2:11" x14ac:dyDescent="0.2">
      <c r="B15" s="4" t="s">
        <v>11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11" x14ac:dyDescent="0.2">
      <c r="B16" s="4" t="s">
        <v>12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2" x14ac:dyDescent="0.2">
      <c r="B17" s="4" t="s">
        <v>13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9"/>
      <c r="J17" s="9"/>
      <c r="K17" s="9">
        <f t="shared" ref="K17:K25" si="1">+F9+F20</f>
        <v>2172932246.6539688</v>
      </c>
    </row>
    <row r="18" spans="2:12" x14ac:dyDescent="0.2">
      <c r="B18" s="5"/>
      <c r="C18" s="8"/>
      <c r="D18" s="8"/>
      <c r="E18" s="8"/>
      <c r="F18" s="8"/>
      <c r="G18" s="8"/>
      <c r="H18" s="8"/>
      <c r="I18" s="9"/>
      <c r="J18" s="9"/>
      <c r="K18" s="9">
        <f t="shared" si="1"/>
        <v>364328788.10029411</v>
      </c>
    </row>
    <row r="19" spans="2:12" x14ac:dyDescent="0.2">
      <c r="B19" s="3" t="s">
        <v>14</v>
      </c>
      <c r="C19" s="7">
        <f t="shared" ref="C19:H19" si="2">SUM(C20:C28)</f>
        <v>706395273</v>
      </c>
      <c r="D19" s="7">
        <f t="shared" si="2"/>
        <v>738889455.55799997</v>
      </c>
      <c r="E19" s="7">
        <f t="shared" si="2"/>
        <v>772878370.51366794</v>
      </c>
      <c r="F19" s="7">
        <f t="shared" si="2"/>
        <v>808430775.55729663</v>
      </c>
      <c r="G19" s="7">
        <f t="shared" si="2"/>
        <v>845618591.23293233</v>
      </c>
      <c r="H19" s="7">
        <f t="shared" si="2"/>
        <v>884517046.42964733</v>
      </c>
      <c r="I19" s="9"/>
      <c r="J19" s="9"/>
      <c r="K19" s="9">
        <f t="shared" si="1"/>
        <v>1693788199.0537572</v>
      </c>
    </row>
    <row r="20" spans="2:12" x14ac:dyDescent="0.2">
      <c r="B20" s="4" t="s">
        <v>5</v>
      </c>
      <c r="C20" s="8">
        <v>604618903</v>
      </c>
      <c r="D20" s="8">
        <v>632431372.53799999</v>
      </c>
      <c r="E20" s="8">
        <v>661523215.67474794</v>
      </c>
      <c r="F20" s="8">
        <v>691953283.59578633</v>
      </c>
      <c r="G20" s="8">
        <v>723783134.64119256</v>
      </c>
      <c r="H20" s="8">
        <v>757077158.83468747</v>
      </c>
      <c r="I20" s="9"/>
      <c r="J20" s="9"/>
      <c r="K20" s="9">
        <f t="shared" si="1"/>
        <v>628230936.94314992</v>
      </c>
    </row>
    <row r="21" spans="2:12" x14ac:dyDescent="0.2">
      <c r="B21" s="4" t="s">
        <v>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9"/>
      <c r="J21" s="9"/>
      <c r="K21" s="9">
        <f t="shared" si="1"/>
        <v>0</v>
      </c>
    </row>
    <row r="22" spans="2:12" x14ac:dyDescent="0.2">
      <c r="B22" s="4" t="s">
        <v>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9"/>
      <c r="J22" s="9"/>
      <c r="K22" s="9">
        <f t="shared" si="1"/>
        <v>1172298481.509506</v>
      </c>
    </row>
    <row r="23" spans="2:12" x14ac:dyDescent="0.2">
      <c r="B23" s="4" t="s">
        <v>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9"/>
      <c r="J23" s="9"/>
      <c r="K23" s="9">
        <f t="shared" si="1"/>
        <v>0</v>
      </c>
    </row>
    <row r="24" spans="2:12" x14ac:dyDescent="0.2">
      <c r="B24" s="4" t="s">
        <v>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9"/>
      <c r="J24" s="9"/>
      <c r="K24" s="9">
        <f t="shared" si="1"/>
        <v>0</v>
      </c>
    </row>
    <row r="25" spans="2:12" x14ac:dyDescent="0.2">
      <c r="B25" s="4" t="s">
        <v>10</v>
      </c>
      <c r="C25" s="8">
        <v>101776370</v>
      </c>
      <c r="D25" s="8">
        <v>106458083.02</v>
      </c>
      <c r="E25" s="8">
        <v>111355154.83892</v>
      </c>
      <c r="F25" s="8">
        <v>116477491.96151032</v>
      </c>
      <c r="G25" s="8">
        <v>121835456.59173979</v>
      </c>
      <c r="H25" s="8">
        <v>127439887.59495983</v>
      </c>
      <c r="I25" s="9"/>
      <c r="J25" s="9"/>
      <c r="K25" s="9">
        <f t="shared" si="1"/>
        <v>0</v>
      </c>
    </row>
    <row r="26" spans="2:12" x14ac:dyDescent="0.2">
      <c r="B26" s="4" t="s">
        <v>11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9"/>
      <c r="J26" s="9"/>
      <c r="K26" s="9">
        <f>SUM(K17:K25)</f>
        <v>6031578652.2606764</v>
      </c>
    </row>
    <row r="27" spans="2:12" x14ac:dyDescent="0.2">
      <c r="B27" s="4" t="s">
        <v>15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12" x14ac:dyDescent="0.2">
      <c r="B28" s="4" t="s">
        <v>13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K28" s="6">
        <v>2023</v>
      </c>
    </row>
    <row r="29" spans="2:12" ht="13.5" x14ac:dyDescent="0.25">
      <c r="B29" s="5"/>
      <c r="C29" s="8"/>
      <c r="D29" s="8"/>
      <c r="E29" s="8"/>
      <c r="F29" s="8"/>
      <c r="G29" s="8"/>
      <c r="H29" s="8"/>
      <c r="I29" s="11"/>
      <c r="J29" s="11"/>
      <c r="K29" s="11">
        <f>+K9*$G$29/100</f>
        <v>0</v>
      </c>
      <c r="L29" s="21" t="s">
        <v>18</v>
      </c>
    </row>
    <row r="30" spans="2:12" ht="13.5" x14ac:dyDescent="0.25">
      <c r="B30" s="3" t="s">
        <v>30</v>
      </c>
      <c r="C30" s="7">
        <f t="shared" ref="C30:H30" si="3">C8+C19+C37</f>
        <v>5350000000</v>
      </c>
      <c r="D30" s="7">
        <f t="shared" si="3"/>
        <v>5596099999.5479994</v>
      </c>
      <c r="E30" s="7">
        <f t="shared" si="3"/>
        <v>5853520600.4232082</v>
      </c>
      <c r="F30" s="7">
        <f t="shared" si="3"/>
        <v>6122782547.2606754</v>
      </c>
      <c r="G30" s="7">
        <f t="shared" si="3"/>
        <v>6404430544.7896004</v>
      </c>
      <c r="H30" s="7">
        <f t="shared" si="3"/>
        <v>6699034349.8499222</v>
      </c>
      <c r="I30" s="11"/>
      <c r="J30" s="11"/>
      <c r="K30" s="11">
        <f>+K9*$G$30/100</f>
        <v>1.1326154325938826E+17</v>
      </c>
      <c r="L30" s="21"/>
    </row>
    <row r="31" spans="2:12" ht="13.5" x14ac:dyDescent="0.25">
      <c r="B31" s="3"/>
      <c r="C31" s="7"/>
      <c r="D31" s="7"/>
      <c r="E31" s="13"/>
      <c r="F31" s="7"/>
      <c r="G31" s="7"/>
      <c r="H31" s="7"/>
      <c r="I31" s="11"/>
      <c r="J31" s="11"/>
      <c r="K31" s="11"/>
      <c r="L31" s="16"/>
    </row>
    <row r="32" spans="2:12" ht="13.5" x14ac:dyDescent="0.25">
      <c r="B32" s="3" t="s">
        <v>24</v>
      </c>
      <c r="C32" s="7"/>
      <c r="D32" s="7"/>
      <c r="E32" s="13"/>
      <c r="F32" s="7"/>
      <c r="G32" s="7"/>
      <c r="H32" s="7"/>
      <c r="I32" s="11"/>
      <c r="J32" s="11"/>
      <c r="K32" s="11"/>
      <c r="L32" s="16"/>
    </row>
    <row r="33" spans="2:13" ht="24" customHeight="1" x14ac:dyDescent="0.25">
      <c r="B33" s="17" t="s">
        <v>25</v>
      </c>
      <c r="C33" s="7">
        <v>79692662</v>
      </c>
      <c r="D33" s="7">
        <v>83358524</v>
      </c>
      <c r="E33" s="13">
        <v>87193017</v>
      </c>
      <c r="F33" s="7">
        <v>91203895</v>
      </c>
      <c r="G33" s="7">
        <v>95399274.524933353</v>
      </c>
      <c r="H33" s="7">
        <v>99787641.153080285</v>
      </c>
      <c r="I33" s="11"/>
      <c r="J33" s="11"/>
      <c r="K33" s="11"/>
      <c r="L33" s="16"/>
    </row>
    <row r="34" spans="2:13" ht="13.5" x14ac:dyDescent="0.25">
      <c r="B34" s="17"/>
      <c r="C34" s="7"/>
      <c r="D34" s="7"/>
      <c r="E34" s="13"/>
      <c r="F34" s="7"/>
      <c r="G34" s="7"/>
      <c r="H34" s="7"/>
      <c r="I34" s="11"/>
      <c r="J34" s="11"/>
      <c r="K34" s="11"/>
      <c r="L34" s="16"/>
    </row>
    <row r="35" spans="2:13" ht="25.5" x14ac:dyDescent="0.25">
      <c r="B35" s="3" t="s">
        <v>26</v>
      </c>
      <c r="C35" s="7">
        <v>0</v>
      </c>
      <c r="D35" s="7">
        <v>0</v>
      </c>
      <c r="E35" s="13">
        <v>0</v>
      </c>
      <c r="F35" s="7">
        <v>0</v>
      </c>
      <c r="G35" s="7">
        <v>0</v>
      </c>
      <c r="H35" s="7">
        <v>0</v>
      </c>
      <c r="I35" s="11"/>
      <c r="J35" s="11"/>
      <c r="K35" s="11"/>
      <c r="L35" s="16"/>
    </row>
    <row r="36" spans="2:13" ht="13.5" x14ac:dyDescent="0.25">
      <c r="B36" s="3"/>
      <c r="C36" s="7"/>
      <c r="D36" s="7"/>
      <c r="E36" s="13"/>
      <c r="F36" s="7"/>
      <c r="G36" s="7"/>
      <c r="H36" s="7"/>
      <c r="I36" s="11"/>
      <c r="J36" s="11"/>
      <c r="K36" s="11"/>
      <c r="L36" s="16"/>
    </row>
    <row r="37" spans="2:13" ht="13.5" x14ac:dyDescent="0.25">
      <c r="B37" s="3" t="s">
        <v>27</v>
      </c>
      <c r="C37" s="7">
        <f t="shared" ref="C37:H37" si="4">+C33+C35</f>
        <v>79692662</v>
      </c>
      <c r="D37" s="7">
        <f t="shared" si="4"/>
        <v>83358524</v>
      </c>
      <c r="E37" s="7">
        <f t="shared" si="4"/>
        <v>87193017</v>
      </c>
      <c r="F37" s="7">
        <f t="shared" si="4"/>
        <v>91203895</v>
      </c>
      <c r="G37" s="7">
        <f t="shared" si="4"/>
        <v>95399274.524933353</v>
      </c>
      <c r="H37" s="7">
        <f t="shared" si="4"/>
        <v>99787641.153080285</v>
      </c>
      <c r="I37" s="11"/>
      <c r="J37" s="11"/>
      <c r="K37" s="11"/>
      <c r="L37" s="16"/>
    </row>
    <row r="38" spans="2:13" ht="14.25" thickBot="1" x14ac:dyDescent="0.3">
      <c r="B38" s="18"/>
      <c r="C38" s="19"/>
      <c r="D38" s="19"/>
      <c r="E38" s="20"/>
      <c r="F38" s="19"/>
      <c r="G38" s="19"/>
      <c r="H38" s="19"/>
      <c r="I38" s="11"/>
      <c r="J38" s="11"/>
      <c r="K38" s="11"/>
      <c r="L38" s="16"/>
    </row>
    <row r="40" spans="2:13" ht="15" x14ac:dyDescent="0.25">
      <c r="B40"/>
      <c r="C40"/>
      <c r="D40"/>
      <c r="E40"/>
      <c r="F40"/>
      <c r="G40"/>
      <c r="H40"/>
      <c r="I40"/>
      <c r="J40" s="10"/>
      <c r="K40" s="10">
        <f>+K10*$G$40/100</f>
        <v>0</v>
      </c>
      <c r="L40" s="35" t="s">
        <v>6</v>
      </c>
    </row>
    <row r="41" spans="2:13" ht="15" x14ac:dyDescent="0.25">
      <c r="B41"/>
      <c r="C41"/>
      <c r="D41"/>
      <c r="E41"/>
      <c r="F41"/>
      <c r="G41"/>
      <c r="H41"/>
      <c r="I41"/>
      <c r="J41" s="10"/>
      <c r="K41" s="10">
        <f>+K10*$G$41/100</f>
        <v>0</v>
      </c>
      <c r="L41" s="35"/>
    </row>
    <row r="42" spans="2:13" ht="15" x14ac:dyDescent="0.25">
      <c r="B42"/>
      <c r="C42"/>
      <c r="D42"/>
      <c r="E42"/>
      <c r="F42"/>
      <c r="G42"/>
      <c r="H42"/>
      <c r="I42"/>
      <c r="J42" s="12"/>
      <c r="K42" s="12">
        <f>SUM(K40:K41)</f>
        <v>0</v>
      </c>
    </row>
    <row r="43" spans="2:13" ht="15" x14ac:dyDescent="0.25">
      <c r="B43"/>
      <c r="C43"/>
      <c r="D43"/>
      <c r="E43"/>
      <c r="F43"/>
      <c r="G43"/>
      <c r="H43"/>
      <c r="I43"/>
    </row>
    <row r="44" spans="2:13" ht="15" x14ac:dyDescent="0.25">
      <c r="B44"/>
      <c r="C44"/>
      <c r="D44"/>
      <c r="E44"/>
      <c r="F44"/>
      <c r="G44"/>
      <c r="H44"/>
      <c r="I44"/>
      <c r="J44" s="10"/>
      <c r="K44" s="10"/>
      <c r="L44" s="10">
        <f>K11*$H$44/100</f>
        <v>0</v>
      </c>
      <c r="M44" s="21" t="s">
        <v>19</v>
      </c>
    </row>
    <row r="45" spans="2:13" ht="15" x14ac:dyDescent="0.25">
      <c r="B45"/>
      <c r="C45"/>
      <c r="D45"/>
      <c r="E45"/>
      <c r="F45"/>
      <c r="G45"/>
      <c r="H45"/>
      <c r="I45"/>
      <c r="J45" s="10"/>
      <c r="K45" s="10"/>
      <c r="L45" s="10">
        <f>+K11*$H$45/100</f>
        <v>0</v>
      </c>
      <c r="M45" s="21"/>
    </row>
    <row r="46" spans="2:13" ht="15" x14ac:dyDescent="0.25">
      <c r="B46"/>
      <c r="C46"/>
      <c r="D46"/>
      <c r="E46"/>
      <c r="F46"/>
      <c r="G46"/>
      <c r="H46"/>
      <c r="I46"/>
      <c r="J46" s="12"/>
      <c r="K46" s="12"/>
      <c r="L46" s="12">
        <f>SUM(L44:L45)</f>
        <v>0</v>
      </c>
    </row>
    <row r="47" spans="2:13" ht="15" x14ac:dyDescent="0.25">
      <c r="B47"/>
      <c r="C47"/>
      <c r="D47"/>
      <c r="E47"/>
      <c r="F47"/>
      <c r="G47"/>
      <c r="H47"/>
      <c r="I47"/>
    </row>
    <row r="48" spans="2:13" ht="15" x14ac:dyDescent="0.25">
      <c r="B48"/>
      <c r="C48"/>
      <c r="D48"/>
      <c r="E48"/>
      <c r="F48"/>
      <c r="G48"/>
      <c r="H48"/>
      <c r="I48"/>
      <c r="J48" s="12"/>
      <c r="K48" s="12">
        <f>+K12</f>
        <v>476293057.04565257</v>
      </c>
      <c r="L48" s="21" t="s">
        <v>20</v>
      </c>
    </row>
    <row r="49" spans="3:12" ht="15" x14ac:dyDescent="0.25">
      <c r="C49" s="15"/>
      <c r="D49" s="15"/>
      <c r="E49" s="14"/>
      <c r="F49" s="14"/>
      <c r="G49" s="14"/>
      <c r="H49" s="14"/>
      <c r="L49" s="21"/>
    </row>
    <row r="50" spans="3:12" x14ac:dyDescent="0.2">
      <c r="C50" s="14"/>
      <c r="D50" s="14"/>
      <c r="E50" s="14"/>
      <c r="F50" s="14"/>
      <c r="G50" s="14"/>
      <c r="H50" s="14"/>
    </row>
    <row r="51" spans="3:12" x14ac:dyDescent="0.2">
      <c r="I51" s="10"/>
      <c r="J51" s="10"/>
      <c r="K51" s="10">
        <f>+K14*$G$51/100</f>
        <v>0</v>
      </c>
      <c r="L51" s="21" t="s">
        <v>21</v>
      </c>
    </row>
    <row r="52" spans="3:12" x14ac:dyDescent="0.2">
      <c r="K52" s="6">
        <f>+K14*$G$52/100</f>
        <v>0</v>
      </c>
      <c r="L52" s="21"/>
    </row>
    <row r="53" spans="3:12" x14ac:dyDescent="0.2">
      <c r="I53" s="12"/>
      <c r="J53" s="12"/>
      <c r="K53" s="12">
        <f>SUM(K51:K52)</f>
        <v>0</v>
      </c>
    </row>
    <row r="55" spans="3:12" x14ac:dyDescent="0.2">
      <c r="J55" s="12"/>
    </row>
  </sheetData>
  <mergeCells count="15">
    <mergeCell ref="L48:L49"/>
    <mergeCell ref="L51:L52"/>
    <mergeCell ref="B6:B7"/>
    <mergeCell ref="D6:D7"/>
    <mergeCell ref="E6:E7"/>
    <mergeCell ref="F6:F7"/>
    <mergeCell ref="L29:L30"/>
    <mergeCell ref="L40:L41"/>
    <mergeCell ref="M44:M45"/>
    <mergeCell ref="G6:G7"/>
    <mergeCell ref="H6:H7"/>
    <mergeCell ref="B2:H2"/>
    <mergeCell ref="B3:H3"/>
    <mergeCell ref="B4:H4"/>
    <mergeCell ref="B5:H5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F7b_PE</vt:lpstr>
      <vt:lpstr>'F7b_PE'!Área_de_impresión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Maricela Perez Dimas</cp:lastModifiedBy>
  <cp:lastPrinted>2022-01-27T15:38:23Z</cp:lastPrinted>
  <dcterms:created xsi:type="dcterms:W3CDTF">2016-10-11T21:28:47Z</dcterms:created>
  <dcterms:modified xsi:type="dcterms:W3CDTF">2022-07-20T20:54:06Z</dcterms:modified>
</cp:coreProperties>
</file>