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itlalli.garcia\Downloads\"/>
    </mc:Choice>
  </mc:AlternateContent>
  <bookViews>
    <workbookView xWindow="0" yWindow="0" windowWidth="21600" windowHeight="10530"/>
  </bookViews>
  <sheets>
    <sheet name="F5_EAID" sheetId="1" r:id="rId1"/>
  </sheets>
  <definedNames>
    <definedName name="_xlnm.Print_Area" localSheetId="0">F5_EAID!$B$2:$H$87</definedName>
    <definedName name="_xlnm.Print_Titles" localSheetId="0">F5_EAID!$2:$8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F56" i="1"/>
  <c r="C47" i="1" l="1"/>
  <c r="E47" i="1"/>
  <c r="F29" i="1"/>
  <c r="G38" i="1"/>
  <c r="E40" i="1"/>
  <c r="F17" i="1"/>
  <c r="E17" i="1"/>
  <c r="G17" i="1"/>
  <c r="F38" i="1" l="1"/>
  <c r="D47" i="1"/>
  <c r="E10" i="1"/>
  <c r="D17" i="1"/>
  <c r="E30" i="1"/>
  <c r="E31" i="1"/>
  <c r="D56" i="1"/>
  <c r="D67" i="1" s="1"/>
  <c r="H70" i="1"/>
  <c r="H69" i="1" s="1"/>
  <c r="H76" i="1"/>
  <c r="H75" i="1"/>
  <c r="E70" i="1"/>
  <c r="E69" i="1" s="1"/>
  <c r="E76" i="1"/>
  <c r="E75" i="1"/>
  <c r="E64" i="1"/>
  <c r="E65" i="1"/>
  <c r="E63" i="1"/>
  <c r="E62" i="1"/>
  <c r="E58" i="1"/>
  <c r="E59" i="1"/>
  <c r="E57" i="1"/>
  <c r="E49" i="1"/>
  <c r="E50" i="1"/>
  <c r="E51" i="1"/>
  <c r="E52" i="1"/>
  <c r="E53" i="1"/>
  <c r="E54" i="1"/>
  <c r="E55" i="1"/>
  <c r="E48" i="1"/>
  <c r="E39" i="1"/>
  <c r="E37" i="1"/>
  <c r="E36" i="1" s="1"/>
  <c r="E33" i="1"/>
  <c r="E34" i="1"/>
  <c r="E35" i="1"/>
  <c r="E19" i="1"/>
  <c r="E20" i="1"/>
  <c r="E21" i="1"/>
  <c r="E22" i="1"/>
  <c r="E23" i="1"/>
  <c r="E24" i="1"/>
  <c r="E25" i="1"/>
  <c r="E26" i="1"/>
  <c r="E28" i="1"/>
  <c r="E18" i="1"/>
  <c r="E11" i="1"/>
  <c r="E12" i="1"/>
  <c r="E13" i="1"/>
  <c r="E14" i="1"/>
  <c r="E16" i="1"/>
  <c r="H65" i="1"/>
  <c r="H64" i="1"/>
  <c r="H63" i="1"/>
  <c r="H62" i="1"/>
  <c r="H60" i="1"/>
  <c r="H59" i="1"/>
  <c r="H58" i="1"/>
  <c r="H57" i="1"/>
  <c r="H49" i="1"/>
  <c r="H51" i="1"/>
  <c r="H52" i="1"/>
  <c r="H53" i="1"/>
  <c r="H54" i="1"/>
  <c r="H55" i="1"/>
  <c r="H48" i="1"/>
  <c r="H40" i="1"/>
  <c r="H39" i="1"/>
  <c r="H37" i="1"/>
  <c r="H36" i="1" s="1"/>
  <c r="H31" i="1"/>
  <c r="H33" i="1"/>
  <c r="H34" i="1"/>
  <c r="H35" i="1"/>
  <c r="H30" i="1"/>
  <c r="H19" i="1"/>
  <c r="H20" i="1"/>
  <c r="H21" i="1"/>
  <c r="H22" i="1"/>
  <c r="H23" i="1"/>
  <c r="H24" i="1"/>
  <c r="H25" i="1"/>
  <c r="H26" i="1"/>
  <c r="H28" i="1"/>
  <c r="H18" i="1"/>
  <c r="H11" i="1"/>
  <c r="H12" i="1"/>
  <c r="H13" i="1"/>
  <c r="H14" i="1"/>
  <c r="H15" i="1"/>
  <c r="H16" i="1"/>
  <c r="H10" i="1"/>
  <c r="D77" i="1"/>
  <c r="F77" i="1"/>
  <c r="G77" i="1"/>
  <c r="D69" i="1"/>
  <c r="F69" i="1"/>
  <c r="G69" i="1"/>
  <c r="D61" i="1"/>
  <c r="F61" i="1"/>
  <c r="G61" i="1"/>
  <c r="F47" i="1"/>
  <c r="G47" i="1"/>
  <c r="H38" i="1" l="1"/>
  <c r="E61" i="1"/>
  <c r="G67" i="1"/>
  <c r="H77" i="1"/>
  <c r="H61" i="1"/>
  <c r="E77" i="1"/>
  <c r="E56" i="1"/>
  <c r="E27" i="1"/>
  <c r="F67" i="1"/>
  <c r="H56" i="1"/>
  <c r="E29" i="1"/>
  <c r="H47" i="1"/>
  <c r="F42" i="1"/>
  <c r="E67" i="1" l="1"/>
  <c r="F72" i="1"/>
  <c r="H67" i="1"/>
  <c r="E38" i="1" l="1"/>
  <c r="E42" i="1" s="1"/>
  <c r="E72" i="1" s="1"/>
  <c r="D72" i="1"/>
  <c r="H27" i="1"/>
  <c r="H17" i="1" s="1"/>
  <c r="G29" i="1" l="1"/>
  <c r="G42" i="1" s="1"/>
  <c r="G72" i="1" s="1"/>
  <c r="H32" i="1"/>
  <c r="H29" i="1" s="1"/>
  <c r="H42" i="1" s="1"/>
  <c r="H72" i="1" s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<sst xmlns="http://schemas.openxmlformats.org/spreadsheetml/2006/main" count="76" uniqueCount="76">
  <si>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</si>
  <si>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</si>
  <si>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</si>
  <si>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</si>
  <si>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</si>
  <si>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</si>
  <si>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</si>
  <si>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</si>
  <si>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</si>
  <si>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</si>
  <si>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</si>
  <si>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</si>
  <si>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</si>
  <si>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</si>
  <si>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</si>
  <si>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</si>
  <si>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</si>
  <si>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</si>
  <si>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</si>
  <si>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</si>
  <si>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</si>
  <si>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</si>
  <si>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</si>
  <si>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</si>
  <si>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</si>
  <si>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</si>
  <si>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</si>
  <si>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</si>
  <si>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</si>
  <si>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</si>
  <si>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</si>
  <si>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</si>
  <si>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</si>
  <si>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</si>
  <si>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</si>
  <si>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</si>
  <si>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</si>
  <si>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</si>
  <si>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</si>
  <si>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</si>
  <si>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</si>
  <si>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</si>
  <si>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</si>
  <si>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</si>
  <si>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</si>
  <si>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</si>
  <si>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</si>
  <si>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</si>
  <si>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</si>
  <si>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</si>
  <si>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</si>
  <si>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</si>
  <si>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</si>
  <si>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</si>
  <si>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</si>
  <si>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</si>
  <si>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</si>
  <si>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</si>
  <si>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</si>
  <si>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</si>
  <si>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</si>
  <si>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</si>
  <si>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</si>
  <si>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</si>
  <si>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</si>
  <si>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</si>
  <si>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</si>
  <si>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</si>
  <si>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</si>
  <si>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</si>
  <si>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</si>
  <si>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</si>
  <si>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"Bajo protesta de decir verdad declaramos que los Estados Financieros y sus notas, son razonablemente correctos y son responsabilidad del emisor".</t>
  </si>
  <si>
    <t>MUNICIPIO DE QUERÉTARO</t>
  </si>
  <si>
    <t>Del 01 de Enero al 31 de Marzo 2026 (b)</t>
  </si>
  <si>
    <t>H. Participaciones   (H=h1+h2+h3+h4+h5+h6+h7+h8+h9+h10+h11+h12)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</si>
</sst>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[$$-86B]\ #,##0.00"/>
  </numFmts>
  <fonts count="8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4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justify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 indent="1"/>
    </xf>
    <xf numFmtId="164" fontId="3" fillId="0" borderId="2" xfId="0" applyNumberFormat="1" applyFont="1" applyBorder="1" applyAlignment="1">
      <alignment horizontal="left" vertical="center" indent="3"/>
    </xf>
    <xf numFmtId="164" fontId="3" fillId="0" borderId="2" xfId="0" applyNumberFormat="1" applyFont="1" applyBorder="1" applyAlignment="1">
      <alignment horizontal="left" vertical="center" wrapText="1" indent="3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 vertical="center" indent="1"/>
    </xf>
    <xf numFmtId="164" fontId="3" fillId="0" borderId="9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0" fillId="3" borderId="0" xfId="0" applyFill="1"/>
    <xf numFmtId="164" fontId="3" fillId="5" borderId="1" xfId="0" applyNumberFormat="1" applyFont="1" applyFill="1" applyBorder="1" applyAlignment="1">
      <alignment horizontal="right" vertical="center"/>
    </xf>
    <xf numFmtId="164" fontId="3" fillId="5" borderId="17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0" fillId="3" borderId="0" xfId="0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</cellXfs>
  <cellStyles count="7">
    <cellStyle name="Bueno 2" xfId="3"/>
    <cellStyle name="Millares 2" xfId="2"/>
    <cellStyle name="Moneda 2" xfId="5"/>
    <cellStyle name="Normal" xfId="0" builtinId="0"/>
    <cellStyle name="Normal 2" xfId="4"/>
    <cellStyle name="Normal 3" xfId="1"/>
    <cellStyle name="Porcentaje 2" xfId="6"/>
  </cellStyles>
  <dxfs count="3">
    <dxf>
      <fill>
        <patternFill>
          <bgColor rgb="FF1E1943"/>
        </patternFill>
      </fill>
    </dxf>
    <dxf>
      <fill>
        <patternFill>
          <bgColor rgb="FF1E1943"/>
        </patternFill>
      </fill>
    </dxf>
    <dxf>
      <font>
        <color theme="0"/>
        <name val="Calibri"/>
        <scheme val="none"/>
      </font>
    </dxf>
  </dxfs>
  <tableStyles count="2" defaultTableStyle="TableStyleMedium2" defaultPivotStyle="PivotStyleLight16">
    <tableStyle name="Estilo de segmentación de datos 1" pivot="0" table="0" count="2">
      <tableStyleElement type="wholeTable" dxfId="2"/>
      <tableStyleElement type="headerRow" dxfId="1"/>
    </tableStyle>
    <tableStyle name="Estilo de tabla dinámica 1" table="0" count="1">
      <tableStyleElement type="pageFieldLabel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8"/>
  <sheetViews>
    <sheetView showGridLines="0" tabSelected="1" view="pageBreakPreview" zoomScaleNormal="100" zoomScaleSheetLayoutView="100" workbookViewId="0">
      <pane ySplit="8" topLeftCell="A72" activePane="bottomLeft" state="frozen"/>
      <selection pane="bottomLeft" activeCell="B84" sqref="B84:H87"/>
    </sheetView>
  </sheetViews>
  <sheetFormatPr baseColWidth="10" defaultColWidth="11" defaultRowHeight="13" x14ac:dyDescent="0.3"/>
  <cols>
    <col min="1" max="1" width="2.1796875" style="1" customWidth="1"/>
    <col min="2" max="2" width="40" style="1" bestFit="1" customWidth="1"/>
    <col min="3" max="3" width="10.81640625" style="2" bestFit="1" customWidth="1"/>
    <col min="4" max="4" width="21.36328125" style="1" bestFit="1" customWidth="1"/>
    <col min="5" max="5" width="10.81640625" style="2" bestFit="1" customWidth="1"/>
    <col min="6" max="7" width="10.81640625" style="1" bestFit="1" customWidth="1"/>
    <col min="8" max="8" width="11.26953125" style="2" bestFit="1" customWidth="1"/>
    <col min="9" max="16384" width="11" style="1"/>
  </cols>
  <sheetData>
    <row r="1" spans="2:8" ht="13.5" thickBot="1" x14ac:dyDescent="0.35"/>
    <row r="2" spans="2:8" x14ac:dyDescent="0.3">
      <c r="B2" s="39" t="s">
        <v>73</v>
      </c>
      <c r="C2" s="40"/>
      <c r="D2" s="40"/>
      <c r="E2" s="40"/>
      <c r="F2" s="40"/>
      <c r="G2" s="40"/>
      <c r="H2" s="41"/>
    </row>
    <row r="3" spans="2:8" x14ac:dyDescent="0.3">
      <c r="B3" s="42" t="s">
        <v>0</v>
      </c>
      <c r="C3" s="43"/>
      <c r="D3" s="43"/>
      <c r="E3" s="43"/>
      <c r="F3" s="43"/>
      <c r="G3" s="43"/>
      <c r="H3" s="44"/>
    </row>
    <row r="4" spans="2:8" x14ac:dyDescent="0.3">
      <c r="B4" s="42" t="s">
        <v>74</v>
      </c>
      <c r="C4" s="43"/>
      <c r="D4" s="43"/>
      <c r="E4" s="43"/>
      <c r="F4" s="43"/>
      <c r="G4" s="43"/>
      <c r="H4" s="44"/>
    </row>
    <row r="5" spans="2:8" ht="13.5" thickBot="1" x14ac:dyDescent="0.35">
      <c r="B5" s="45" t="s">
        <v>1</v>
      </c>
      <c r="C5" s="46"/>
      <c r="D5" s="46"/>
      <c r="E5" s="46"/>
      <c r="F5" s="46"/>
      <c r="G5" s="46"/>
      <c r="H5" s="47"/>
    </row>
    <row r="6" spans="2:8" ht="13.5" thickBot="1" x14ac:dyDescent="0.35">
      <c r="B6" s="15"/>
      <c r="C6" s="48" t="s">
        <v>2</v>
      </c>
      <c r="D6" s="49"/>
      <c r="E6" s="49"/>
      <c r="F6" s="49"/>
      <c r="G6" s="50"/>
      <c r="H6" s="33" t="s">
        <v>3</v>
      </c>
    </row>
    <row r="7" spans="2:8" x14ac:dyDescent="0.3">
      <c r="B7" s="16" t="s">
        <v>4</v>
      </c>
      <c r="C7" s="33" t="s">
        <v>6</v>
      </c>
      <c r="D7" s="36" t="s">
        <v>7</v>
      </c>
      <c r="E7" s="33" t="s">
        <v>8</v>
      </c>
      <c r="F7" s="33" t="s">
        <v>9</v>
      </c>
      <c r="G7" s="33" t="s">
        <v>10</v>
      </c>
      <c r="H7" s="34"/>
    </row>
    <row r="8" spans="2:8" ht="13.5" thickBot="1" x14ac:dyDescent="0.35">
      <c r="B8" s="17" t="s">
        <v>5</v>
      </c>
      <c r="C8" s="35"/>
      <c r="D8" s="37"/>
      <c r="E8" s="35"/>
      <c r="F8" s="35"/>
      <c r="G8" s="35"/>
      <c r="H8" s="35"/>
    </row>
    <row r="9" spans="2:8" x14ac:dyDescent="0.3">
      <c r="B9" s="18" t="s">
        <v>11</v>
      </c>
      <c r="C9" s="3"/>
      <c r="D9" s="4"/>
      <c r="E9" s="3"/>
      <c r="F9" s="4"/>
      <c r="G9" s="4"/>
      <c r="H9" s="3"/>
    </row>
    <row r="10" spans="2:8" ht="12" customHeight="1" x14ac:dyDescent="0.3">
      <c r="B10" s="20" t="s">
        <v>12</v>
      </c>
      <c r="C10" s="3">
        <v>3781913840</v>
      </c>
      <c r="D10" s="3">
        <v>0</v>
      </c>
      <c r="E10" s="3">
        <f>C10+D10</f>
        <v>3781913840</v>
      </c>
      <c r="F10" s="3">
        <v>1893278792.9100001</v>
      </c>
      <c r="G10" s="3">
        <v>1893278792.9099996</v>
      </c>
      <c r="H10" s="3">
        <f>G10-C10</f>
        <v>-1888635047.0900004</v>
      </c>
    </row>
    <row r="11" spans="2:8" ht="12" customHeight="1" x14ac:dyDescent="0.3">
      <c r="B11" s="20" t="s">
        <v>13</v>
      </c>
      <c r="C11" s="3">
        <v>0</v>
      </c>
      <c r="D11" s="3">
        <v>0</v>
      </c>
      <c r="E11" s="3">
        <f t="shared" ref="E11:E40" si="0">C11+D11</f>
        <v>0</v>
      </c>
      <c r="F11" s="3">
        <v>0</v>
      </c>
      <c r="G11" s="3">
        <v>0</v>
      </c>
      <c r="H11" s="3">
        <f t="shared" ref="H11:H16" si="1">G11-C11</f>
        <v>0</v>
      </c>
    </row>
    <row r="12" spans="2:8" ht="12" customHeight="1" x14ac:dyDescent="0.3">
      <c r="B12" s="20" t="s">
        <v>14</v>
      </c>
      <c r="C12" s="3">
        <v>0</v>
      </c>
      <c r="D12" s="3">
        <v>0</v>
      </c>
      <c r="E12" s="3">
        <f t="shared" si="0"/>
        <v>0</v>
      </c>
      <c r="F12" s="3">
        <v>0</v>
      </c>
      <c r="G12" s="3">
        <v>0</v>
      </c>
      <c r="H12" s="3">
        <f t="shared" si="1"/>
        <v>0</v>
      </c>
    </row>
    <row r="13" spans="2:8" ht="12" customHeight="1" x14ac:dyDescent="0.3">
      <c r="B13" s="20" t="s">
        <v>15</v>
      </c>
      <c r="C13" s="3">
        <v>657217174</v>
      </c>
      <c r="D13" s="3">
        <v>0</v>
      </c>
      <c r="E13" s="3">
        <f t="shared" si="0"/>
        <v>657217174</v>
      </c>
      <c r="F13" s="3">
        <v>209752084.22000009</v>
      </c>
      <c r="G13" s="3">
        <v>209752084.22000009</v>
      </c>
      <c r="H13" s="3">
        <f t="shared" si="1"/>
        <v>-447465089.77999991</v>
      </c>
    </row>
    <row r="14" spans="2:8" ht="12" customHeight="1" x14ac:dyDescent="0.3">
      <c r="B14" s="20" t="s">
        <v>16</v>
      </c>
      <c r="C14" s="3">
        <v>140530822</v>
      </c>
      <c r="D14" s="3">
        <v>0</v>
      </c>
      <c r="E14" s="3">
        <f t="shared" si="0"/>
        <v>140530822</v>
      </c>
      <c r="F14" s="3">
        <v>32412030.200000405</v>
      </c>
      <c r="G14" s="3">
        <v>32412030.200000405</v>
      </c>
      <c r="H14" s="3">
        <f t="shared" si="1"/>
        <v>-108118791.79999959</v>
      </c>
    </row>
    <row r="15" spans="2:8" ht="12" customHeight="1" x14ac:dyDescent="0.3">
      <c r="B15" s="20" t="s">
        <v>17</v>
      </c>
      <c r="C15" s="3">
        <v>179299540</v>
      </c>
      <c r="D15" s="3">
        <v>0</v>
      </c>
      <c r="E15" s="3">
        <v>197755597.19999999</v>
      </c>
      <c r="F15" s="3">
        <v>56901339.090000004</v>
      </c>
      <c r="G15" s="3">
        <v>56807650.190000005</v>
      </c>
      <c r="H15" s="3">
        <f t="shared" si="1"/>
        <v>-122491889.81</v>
      </c>
    </row>
    <row r="16" spans="2:8" ht="12" customHeight="1" x14ac:dyDescent="0.3">
      <c r="B16" s="20" t="s">
        <v>69</v>
      </c>
      <c r="C16" s="3">
        <v>0</v>
      </c>
      <c r="D16" s="3">
        <v>0</v>
      </c>
      <c r="E16" s="3">
        <f t="shared" si="0"/>
        <v>0</v>
      </c>
      <c r="F16" s="3">
        <v>0</v>
      </c>
      <c r="G16" s="3">
        <v>0</v>
      </c>
      <c r="H16" s="3">
        <f t="shared" si="1"/>
        <v>0</v>
      </c>
    </row>
    <row r="17" spans="2:8" ht="26" x14ac:dyDescent="0.3">
      <c r="B17" s="24" t="s">
        <v>75</v>
      </c>
      <c r="C17" s="32">
        <v>1936676814</v>
      </c>
      <c r="D17" s="5">
        <f t="shared" ref="D17:H17" si="2">SUM(D18:D28)</f>
        <v>0</v>
      </c>
      <c r="E17" s="5">
        <f>SUM(E18:E28)</f>
        <v>1936676814</v>
      </c>
      <c r="F17" s="3">
        <f>SUM(F18:F28)</f>
        <v>535461636</v>
      </c>
      <c r="G17" s="32">
        <f>SUM(G18:G28)</f>
        <v>535461636</v>
      </c>
      <c r="H17" s="5">
        <f t="shared" si="2"/>
        <v>-1401215178</v>
      </c>
    </row>
    <row r="18" spans="2:8" x14ac:dyDescent="0.3">
      <c r="B18" s="21" t="s">
        <v>18</v>
      </c>
      <c r="C18" s="3">
        <v>1253145329</v>
      </c>
      <c r="D18" s="3">
        <v>0</v>
      </c>
      <c r="E18" s="3">
        <f t="shared" si="0"/>
        <v>1253145329</v>
      </c>
      <c r="F18" s="3">
        <v>310691185</v>
      </c>
      <c r="G18" s="3">
        <v>310691185</v>
      </c>
      <c r="H18" s="3">
        <f>G18-C18</f>
        <v>-942454144</v>
      </c>
    </row>
    <row r="19" spans="2:8" x14ac:dyDescent="0.3">
      <c r="B19" s="21" t="s">
        <v>19</v>
      </c>
      <c r="C19" s="3">
        <v>341013067</v>
      </c>
      <c r="D19" s="3">
        <v>0</v>
      </c>
      <c r="E19" s="3">
        <f t="shared" si="0"/>
        <v>341013067</v>
      </c>
      <c r="F19" s="3">
        <v>86201423</v>
      </c>
      <c r="G19" s="3">
        <v>86201423</v>
      </c>
      <c r="H19" s="3">
        <f t="shared" ref="H19:H40" si="3">G19-C19</f>
        <v>-254811644</v>
      </c>
    </row>
    <row r="20" spans="2:8" x14ac:dyDescent="0.3">
      <c r="B20" s="21" t="s">
        <v>20</v>
      </c>
      <c r="C20" s="3">
        <v>86894179</v>
      </c>
      <c r="D20" s="3">
        <v>0</v>
      </c>
      <c r="E20" s="3">
        <f t="shared" si="0"/>
        <v>86894179</v>
      </c>
      <c r="F20" s="3">
        <v>19074561</v>
      </c>
      <c r="G20" s="3">
        <v>19074561</v>
      </c>
      <c r="H20" s="3">
        <f t="shared" si="3"/>
        <v>-67819618</v>
      </c>
    </row>
    <row r="21" spans="2:8" x14ac:dyDescent="0.3">
      <c r="B21" s="21" t="s">
        <v>21</v>
      </c>
      <c r="C21" s="3">
        <v>0</v>
      </c>
      <c r="D21" s="3">
        <v>0</v>
      </c>
      <c r="E21" s="3">
        <f t="shared" si="0"/>
        <v>0</v>
      </c>
      <c r="F21" s="3">
        <v>0</v>
      </c>
      <c r="G21" s="3">
        <v>0</v>
      </c>
      <c r="H21" s="3">
        <f t="shared" si="3"/>
        <v>0</v>
      </c>
    </row>
    <row r="22" spans="2:8" x14ac:dyDescent="0.3">
      <c r="B22" s="21" t="s">
        <v>22</v>
      </c>
      <c r="C22" s="3">
        <v>0</v>
      </c>
      <c r="D22" s="3">
        <v>0</v>
      </c>
      <c r="E22" s="3">
        <f t="shared" si="0"/>
        <v>0</v>
      </c>
      <c r="F22" s="3">
        <v>0</v>
      </c>
      <c r="G22" s="3">
        <v>0</v>
      </c>
      <c r="H22" s="3">
        <f t="shared" si="3"/>
        <v>0</v>
      </c>
    </row>
    <row r="23" spans="2:8" x14ac:dyDescent="0.3">
      <c r="B23" s="22" t="s">
        <v>23</v>
      </c>
      <c r="C23" s="3">
        <v>32106852</v>
      </c>
      <c r="D23" s="3">
        <v>0</v>
      </c>
      <c r="E23" s="3">
        <f t="shared" si="0"/>
        <v>32106852</v>
      </c>
      <c r="F23" s="3">
        <v>10827670</v>
      </c>
      <c r="G23" s="3">
        <v>10827670</v>
      </c>
      <c r="H23" s="3">
        <f t="shared" si="3"/>
        <v>-21279182</v>
      </c>
    </row>
    <row r="24" spans="2:8" x14ac:dyDescent="0.3">
      <c r="B24" s="22" t="s">
        <v>24</v>
      </c>
      <c r="C24" s="3">
        <v>0</v>
      </c>
      <c r="D24" s="3">
        <v>0</v>
      </c>
      <c r="E24" s="3">
        <f t="shared" si="0"/>
        <v>0</v>
      </c>
      <c r="F24" s="3">
        <v>0</v>
      </c>
      <c r="G24" s="3">
        <v>0</v>
      </c>
      <c r="H24" s="3">
        <f t="shared" si="3"/>
        <v>0</v>
      </c>
    </row>
    <row r="25" spans="2:8" x14ac:dyDescent="0.3">
      <c r="B25" s="21" t="s">
        <v>25</v>
      </c>
      <c r="C25" s="3">
        <v>0</v>
      </c>
      <c r="D25" s="3">
        <v>0</v>
      </c>
      <c r="E25" s="3">
        <f t="shared" si="0"/>
        <v>0</v>
      </c>
      <c r="F25" s="3">
        <v>0</v>
      </c>
      <c r="G25" s="3">
        <v>0</v>
      </c>
      <c r="H25" s="3">
        <f t="shared" si="3"/>
        <v>0</v>
      </c>
    </row>
    <row r="26" spans="2:8" x14ac:dyDescent="0.3">
      <c r="B26" s="21" t="s">
        <v>26</v>
      </c>
      <c r="C26" s="3">
        <v>36345648</v>
      </c>
      <c r="D26" s="3"/>
      <c r="E26" s="3">
        <f t="shared" si="0"/>
        <v>36345648</v>
      </c>
      <c r="F26" s="3">
        <v>10173004</v>
      </c>
      <c r="G26" s="3">
        <v>10173004</v>
      </c>
      <c r="H26" s="3">
        <f t="shared" si="3"/>
        <v>-26172644</v>
      </c>
    </row>
    <row r="27" spans="2:8" x14ac:dyDescent="0.3">
      <c r="B27" s="21" t="s">
        <v>27</v>
      </c>
      <c r="C27" s="3">
        <v>187171739</v>
      </c>
      <c r="D27" s="3">
        <v>0</v>
      </c>
      <c r="E27" s="3">
        <f t="shared" si="0"/>
        <v>187171739</v>
      </c>
      <c r="F27" s="3">
        <v>98493793</v>
      </c>
      <c r="G27" s="3">
        <v>98493793</v>
      </c>
      <c r="H27" s="3">
        <f t="shared" si="3"/>
        <v>-88677946</v>
      </c>
    </row>
    <row r="28" spans="2:8" ht="26" x14ac:dyDescent="0.3">
      <c r="B28" s="22" t="s">
        <v>28</v>
      </c>
      <c r="C28" s="3">
        <v>0</v>
      </c>
      <c r="D28" s="3">
        <v>0</v>
      </c>
      <c r="E28" s="3">
        <f t="shared" si="0"/>
        <v>0</v>
      </c>
      <c r="F28" s="3">
        <v>0</v>
      </c>
      <c r="G28" s="3">
        <v>0</v>
      </c>
      <c r="H28" s="3">
        <f t="shared" si="3"/>
        <v>0</v>
      </c>
    </row>
    <row r="29" spans="2:8" ht="26" x14ac:dyDescent="0.3">
      <c r="B29" s="24" t="s">
        <v>29</v>
      </c>
      <c r="C29" s="31">
        <v>31757000</v>
      </c>
      <c r="D29" s="3">
        <v>0</v>
      </c>
      <c r="E29" s="3">
        <f t="shared" ref="E29" si="4">SUM(E30:E34)</f>
        <v>35220276</v>
      </c>
      <c r="F29" s="3">
        <f>SUM(F30:F34)</f>
        <v>8823980.3000000007</v>
      </c>
      <c r="G29" s="31">
        <f>SUM(G30:G34)</f>
        <v>8823980.3000000007</v>
      </c>
      <c r="H29" s="3">
        <f>SUM(H30:H34)</f>
        <v>-26396295.699999999</v>
      </c>
    </row>
    <row r="30" spans="2:8" ht="12" customHeight="1" x14ac:dyDescent="0.3">
      <c r="B30" s="21" t="s">
        <v>30</v>
      </c>
      <c r="C30" s="3">
        <v>0</v>
      </c>
      <c r="D30" s="3">
        <v>0</v>
      </c>
      <c r="E30" s="3">
        <f t="shared" si="0"/>
        <v>0</v>
      </c>
      <c r="F30" s="3">
        <v>114</v>
      </c>
      <c r="G30" s="3">
        <v>114</v>
      </c>
      <c r="H30" s="3">
        <f t="shared" si="3"/>
        <v>114</v>
      </c>
    </row>
    <row r="31" spans="2:8" ht="12" customHeight="1" x14ac:dyDescent="0.3">
      <c r="B31" s="21" t="s">
        <v>31</v>
      </c>
      <c r="C31" s="3">
        <v>3463276</v>
      </c>
      <c r="D31" s="3">
        <v>0</v>
      </c>
      <c r="E31" s="3">
        <f t="shared" si="0"/>
        <v>3463276</v>
      </c>
      <c r="F31" s="3">
        <v>865821</v>
      </c>
      <c r="G31" s="3">
        <v>865821</v>
      </c>
      <c r="H31" s="3">
        <f t="shared" si="3"/>
        <v>-2597455</v>
      </c>
    </row>
    <row r="32" spans="2:8" ht="12" customHeight="1" x14ac:dyDescent="0.3">
      <c r="B32" s="21" t="s">
        <v>32</v>
      </c>
      <c r="C32" s="3">
        <v>30606155</v>
      </c>
      <c r="D32" s="3">
        <v>0</v>
      </c>
      <c r="E32" s="3">
        <v>30606155</v>
      </c>
      <c r="F32" s="3">
        <v>7783277</v>
      </c>
      <c r="G32" s="3">
        <v>7783277</v>
      </c>
      <c r="H32" s="3">
        <f t="shared" si="3"/>
        <v>-22822878</v>
      </c>
    </row>
    <row r="33" spans="2:8" ht="26" x14ac:dyDescent="0.3">
      <c r="B33" s="22" t="s">
        <v>33</v>
      </c>
      <c r="C33" s="3">
        <v>0</v>
      </c>
      <c r="D33" s="3">
        <v>0</v>
      </c>
      <c r="E33" s="3">
        <f t="shared" si="0"/>
        <v>0</v>
      </c>
      <c r="F33" s="3">
        <v>0</v>
      </c>
      <c r="G33" s="3">
        <v>0</v>
      </c>
      <c r="H33" s="3">
        <f t="shared" si="3"/>
        <v>0</v>
      </c>
    </row>
    <row r="34" spans="2:8" x14ac:dyDescent="0.3">
      <c r="B34" s="21" t="s">
        <v>34</v>
      </c>
      <c r="C34" s="3">
        <v>1150845</v>
      </c>
      <c r="D34" s="3">
        <v>0</v>
      </c>
      <c r="E34" s="3">
        <f t="shared" si="0"/>
        <v>1150845</v>
      </c>
      <c r="F34" s="3">
        <v>174768.3</v>
      </c>
      <c r="G34" s="3">
        <v>174768.3</v>
      </c>
      <c r="H34" s="3">
        <f t="shared" si="3"/>
        <v>-976076.7</v>
      </c>
    </row>
    <row r="35" spans="2:8" ht="12" customHeight="1" x14ac:dyDescent="0.3">
      <c r="B35" s="20" t="s">
        <v>70</v>
      </c>
      <c r="C35" s="3">
        <v>0</v>
      </c>
      <c r="D35" s="3">
        <v>0</v>
      </c>
      <c r="E35" s="3">
        <f t="shared" si="0"/>
        <v>0</v>
      </c>
      <c r="F35" s="3"/>
      <c r="G35" s="3">
        <v>0</v>
      </c>
      <c r="H35" s="3">
        <f t="shared" si="3"/>
        <v>0</v>
      </c>
    </row>
    <row r="36" spans="2:8" ht="12" customHeight="1" x14ac:dyDescent="0.3">
      <c r="B36" s="20" t="s">
        <v>35</v>
      </c>
      <c r="C36" s="3">
        <v>0</v>
      </c>
      <c r="D36" s="3">
        <v>0</v>
      </c>
      <c r="E36" s="3">
        <f t="shared" ref="E36:H36" si="5">E37</f>
        <v>0</v>
      </c>
      <c r="F36" s="3"/>
      <c r="G36" s="3">
        <v>0</v>
      </c>
      <c r="H36" s="3">
        <f t="shared" si="5"/>
        <v>0</v>
      </c>
    </row>
    <row r="37" spans="2:8" ht="12" customHeight="1" x14ac:dyDescent="0.3">
      <c r="B37" s="21" t="s">
        <v>36</v>
      </c>
      <c r="C37" s="3">
        <v>0</v>
      </c>
      <c r="D37" s="3">
        <v>0</v>
      </c>
      <c r="E37" s="3">
        <f t="shared" si="0"/>
        <v>0</v>
      </c>
      <c r="F37" s="29"/>
      <c r="G37" s="29">
        <v>0</v>
      </c>
      <c r="H37" s="3">
        <f t="shared" si="3"/>
        <v>0</v>
      </c>
    </row>
    <row r="38" spans="2:8" ht="12" customHeight="1" x14ac:dyDescent="0.3">
      <c r="B38" s="20" t="s">
        <v>37</v>
      </c>
      <c r="C38" s="31">
        <v>0</v>
      </c>
      <c r="D38" s="3">
        <v>0</v>
      </c>
      <c r="E38" s="3">
        <f t="shared" ref="E38:H38" si="6">E39+E40</f>
        <v>4381182</v>
      </c>
      <c r="F38" s="3">
        <f>F39+F40</f>
        <v>1539095</v>
      </c>
      <c r="G38" s="3">
        <f>G39+G40</f>
        <v>1539095</v>
      </c>
      <c r="H38" s="3">
        <f t="shared" si="6"/>
        <v>-2842087</v>
      </c>
    </row>
    <row r="39" spans="2:8" ht="12" customHeight="1" x14ac:dyDescent="0.3">
      <c r="B39" s="21" t="s">
        <v>38</v>
      </c>
      <c r="C39" s="3">
        <v>0</v>
      </c>
      <c r="D39" s="3">
        <v>0</v>
      </c>
      <c r="E39" s="3">
        <f t="shared" si="0"/>
        <v>0</v>
      </c>
      <c r="F39" s="3">
        <v>0</v>
      </c>
      <c r="G39" s="3">
        <v>0</v>
      </c>
      <c r="H39" s="3">
        <f t="shared" si="3"/>
        <v>0</v>
      </c>
    </row>
    <row r="40" spans="2:8" ht="12" customHeight="1" x14ac:dyDescent="0.3">
      <c r="B40" s="21" t="s">
        <v>39</v>
      </c>
      <c r="C40" s="3">
        <v>4381182</v>
      </c>
      <c r="D40" s="3"/>
      <c r="E40" s="3">
        <f t="shared" si="0"/>
        <v>4381182</v>
      </c>
      <c r="F40" s="3">
        <v>1539095</v>
      </c>
      <c r="G40" s="3">
        <v>1539095</v>
      </c>
      <c r="H40" s="3">
        <f t="shared" si="3"/>
        <v>-2842087</v>
      </c>
    </row>
    <row r="41" spans="2:8" x14ac:dyDescent="0.3">
      <c r="B41" s="19"/>
      <c r="C41" s="3"/>
      <c r="D41" s="4"/>
      <c r="E41" s="3"/>
      <c r="F41" s="4"/>
      <c r="G41" s="4"/>
      <c r="H41" s="3"/>
    </row>
    <row r="42" spans="2:8" ht="26" x14ac:dyDescent="0.3">
      <c r="B42" s="25" t="s">
        <v>68</v>
      </c>
      <c r="C42" s="12">
        <v>6727395190</v>
      </c>
      <c r="D42" s="8">
        <v>0</v>
      </c>
      <c r="E42" s="8">
        <f>E10+E11+E12+E13+E14+E15+E16+E17+E29+E35+E36+E38</f>
        <v>6753695705.1999998</v>
      </c>
      <c r="F42" s="8">
        <f>F10+F11+F12+F13+F14+F15+F16+F17+F29+F35+F36+F38</f>
        <v>2738168957.7200007</v>
      </c>
      <c r="G42" s="8">
        <f>G10+G11+G12+G13+G14+G15+G16+G17+G29+G35+G36+G38</f>
        <v>2738075268.8200002</v>
      </c>
      <c r="H42" s="8">
        <f>H10+H11+H12+H13+H14+H15+H16+H17+H29+H35+H36+H38</f>
        <v>-3997164379.1799998</v>
      </c>
    </row>
    <row r="43" spans="2:8" x14ac:dyDescent="0.3">
      <c r="B43" s="6"/>
      <c r="C43" s="3"/>
      <c r="D43" s="6">
        <v>0</v>
      </c>
      <c r="E43" s="7"/>
      <c r="F43" s="6"/>
      <c r="G43" s="6"/>
      <c r="H43" s="7"/>
    </row>
    <row r="44" spans="2:8" x14ac:dyDescent="0.3">
      <c r="B44" s="25" t="s">
        <v>40</v>
      </c>
      <c r="C44" s="9"/>
      <c r="D44" s="10"/>
      <c r="E44" s="9"/>
      <c r="F44" s="10"/>
      <c r="G44" s="10"/>
      <c r="H44" s="3"/>
    </row>
    <row r="45" spans="2:8" x14ac:dyDescent="0.3">
      <c r="B45" s="19"/>
      <c r="C45" s="3"/>
      <c r="D45" s="11"/>
      <c r="E45" s="3"/>
      <c r="F45" s="11"/>
      <c r="G45" s="11"/>
      <c r="H45" s="3"/>
    </row>
    <row r="46" spans="2:8" x14ac:dyDescent="0.3">
      <c r="B46" s="18" t="s">
        <v>41</v>
      </c>
      <c r="C46" s="3"/>
      <c r="D46" s="4"/>
      <c r="E46" s="3"/>
      <c r="F46" s="4"/>
      <c r="G46" s="4"/>
      <c r="H46" s="3"/>
    </row>
    <row r="47" spans="2:8" ht="12" customHeight="1" x14ac:dyDescent="0.3">
      <c r="B47" s="20" t="s">
        <v>42</v>
      </c>
      <c r="C47" s="3">
        <f>SUM(C48:C55)</f>
        <v>1356865876</v>
      </c>
      <c r="D47" s="3">
        <f>SUM(D48:D55)</f>
        <v>0</v>
      </c>
      <c r="E47" s="3">
        <f>SUM(E48:E55)</f>
        <v>1356865876</v>
      </c>
      <c r="F47" s="3">
        <f t="shared" ref="F47:H47" si="7">SUM(F48:F55)</f>
        <v>342630447</v>
      </c>
      <c r="G47" s="3">
        <f t="shared" si="7"/>
        <v>342630447</v>
      </c>
      <c r="H47" s="3">
        <f t="shared" si="7"/>
        <v>-866263434</v>
      </c>
    </row>
    <row r="48" spans="2:8" ht="26" x14ac:dyDescent="0.3">
      <c r="B48" s="22" t="s">
        <v>43</v>
      </c>
      <c r="C48" s="3">
        <v>0</v>
      </c>
      <c r="D48" s="3">
        <v>0</v>
      </c>
      <c r="E48" s="3">
        <f t="shared" ref="E48:E65" si="8">C48+D48</f>
        <v>0</v>
      </c>
      <c r="F48" s="3">
        <v>0</v>
      </c>
      <c r="G48" s="3">
        <v>0</v>
      </c>
      <c r="H48" s="3">
        <f t="shared" ref="H48:H65" si="9">G48-C48</f>
        <v>0</v>
      </c>
    </row>
    <row r="49" spans="2:8" ht="26" x14ac:dyDescent="0.3">
      <c r="B49" s="22" t="s">
        <v>44</v>
      </c>
      <c r="C49" s="3">
        <v>0</v>
      </c>
      <c r="D49" s="3">
        <v>0</v>
      </c>
      <c r="E49" s="3">
        <f t="shared" si="8"/>
        <v>0</v>
      </c>
      <c r="F49" s="3">
        <v>0</v>
      </c>
      <c r="G49" s="3">
        <v>0</v>
      </c>
      <c r="H49" s="3">
        <f t="shared" si="9"/>
        <v>0</v>
      </c>
    </row>
    <row r="50" spans="2:8" ht="26" x14ac:dyDescent="0.3">
      <c r="B50" s="22" t="s">
        <v>45</v>
      </c>
      <c r="C50" s="3">
        <v>201289132</v>
      </c>
      <c r="D50" s="3">
        <v>0</v>
      </c>
      <c r="E50" s="3">
        <f t="shared" si="8"/>
        <v>201289132</v>
      </c>
      <c r="F50" s="3">
        <v>53317137</v>
      </c>
      <c r="G50" s="3">
        <v>53317137</v>
      </c>
      <c r="H50" s="3"/>
    </row>
    <row r="51" spans="2:8" ht="39" x14ac:dyDescent="0.3">
      <c r="B51" s="22" t="s">
        <v>46</v>
      </c>
      <c r="C51" s="3">
        <v>1155576744</v>
      </c>
      <c r="D51" s="3">
        <v>0</v>
      </c>
      <c r="E51" s="3">
        <f t="shared" si="8"/>
        <v>1155576744</v>
      </c>
      <c r="F51" s="3">
        <v>289313310</v>
      </c>
      <c r="G51" s="3">
        <v>289313310</v>
      </c>
      <c r="H51" s="3">
        <f t="shared" si="9"/>
        <v>-866263434</v>
      </c>
    </row>
    <row r="52" spans="2:8" x14ac:dyDescent="0.3">
      <c r="B52" s="22" t="s">
        <v>47</v>
      </c>
      <c r="C52" s="3">
        <v>0</v>
      </c>
      <c r="D52" s="3">
        <v>0</v>
      </c>
      <c r="E52" s="3">
        <f t="shared" si="8"/>
        <v>0</v>
      </c>
      <c r="F52" s="3">
        <v>0</v>
      </c>
      <c r="G52" s="3">
        <v>0</v>
      </c>
      <c r="H52" s="3">
        <f t="shared" si="9"/>
        <v>0</v>
      </c>
    </row>
    <row r="53" spans="2:8" ht="26" x14ac:dyDescent="0.3">
      <c r="B53" s="22" t="s">
        <v>48</v>
      </c>
      <c r="C53" s="3">
        <v>0</v>
      </c>
      <c r="D53" s="3">
        <v>0</v>
      </c>
      <c r="E53" s="3">
        <f t="shared" si="8"/>
        <v>0</v>
      </c>
      <c r="F53" s="3">
        <v>0</v>
      </c>
      <c r="G53" s="3">
        <v>0</v>
      </c>
      <c r="H53" s="3">
        <f t="shared" si="9"/>
        <v>0</v>
      </c>
    </row>
    <row r="54" spans="2:8" ht="26" x14ac:dyDescent="0.3">
      <c r="B54" s="22" t="s">
        <v>49</v>
      </c>
      <c r="C54" s="3">
        <v>0</v>
      </c>
      <c r="D54" s="3">
        <v>0</v>
      </c>
      <c r="E54" s="3">
        <f t="shared" si="8"/>
        <v>0</v>
      </c>
      <c r="F54" s="3">
        <v>0</v>
      </c>
      <c r="G54" s="3">
        <v>0</v>
      </c>
      <c r="H54" s="3">
        <f t="shared" si="9"/>
        <v>0</v>
      </c>
    </row>
    <row r="55" spans="2:8" ht="26" x14ac:dyDescent="0.3">
      <c r="B55" s="22" t="s">
        <v>50</v>
      </c>
      <c r="C55" s="3">
        <v>0</v>
      </c>
      <c r="D55" s="3">
        <v>0</v>
      </c>
      <c r="E55" s="3">
        <f t="shared" si="8"/>
        <v>0</v>
      </c>
      <c r="F55" s="3">
        <v>0</v>
      </c>
      <c r="G55" s="3">
        <v>0</v>
      </c>
      <c r="H55" s="3">
        <f t="shared" si="9"/>
        <v>0</v>
      </c>
    </row>
    <row r="56" spans="2:8" ht="12" customHeight="1" x14ac:dyDescent="0.3">
      <c r="B56" s="24" t="s">
        <v>51</v>
      </c>
      <c r="C56" s="3">
        <v>0</v>
      </c>
      <c r="D56" s="3">
        <f t="shared" ref="D56:H56" si="10">SUM(D57:D60)</f>
        <v>0</v>
      </c>
      <c r="E56" s="3">
        <f t="shared" si="10"/>
        <v>3436144.66</v>
      </c>
      <c r="F56" s="3">
        <f t="shared" si="10"/>
        <v>3436144.66</v>
      </c>
      <c r="G56" s="3">
        <f t="shared" si="10"/>
        <v>3436144.66</v>
      </c>
      <c r="H56" s="3">
        <f t="shared" si="10"/>
        <v>3436144.66</v>
      </c>
    </row>
    <row r="57" spans="2:8" ht="12" customHeight="1" x14ac:dyDescent="0.3">
      <c r="B57" s="22" t="s">
        <v>52</v>
      </c>
      <c r="C57" s="3">
        <v>0</v>
      </c>
      <c r="D57" s="3">
        <v>0</v>
      </c>
      <c r="E57" s="3">
        <f t="shared" si="8"/>
        <v>0</v>
      </c>
      <c r="F57" s="3">
        <v>0</v>
      </c>
      <c r="G57" s="3">
        <v>0</v>
      </c>
      <c r="H57" s="3">
        <f t="shared" si="9"/>
        <v>0</v>
      </c>
    </row>
    <row r="58" spans="2:8" ht="12" customHeight="1" x14ac:dyDescent="0.3">
      <c r="B58" s="22" t="s">
        <v>53</v>
      </c>
      <c r="C58" s="3">
        <v>0</v>
      </c>
      <c r="D58" s="3">
        <v>0</v>
      </c>
      <c r="E58" s="3">
        <f t="shared" si="8"/>
        <v>0</v>
      </c>
      <c r="F58" s="3">
        <v>0</v>
      </c>
      <c r="G58" s="3">
        <v>0</v>
      </c>
      <c r="H58" s="3">
        <f t="shared" si="9"/>
        <v>0</v>
      </c>
    </row>
    <row r="59" spans="2:8" ht="12" customHeight="1" x14ac:dyDescent="0.3">
      <c r="B59" s="22" t="s">
        <v>54</v>
      </c>
      <c r="C59" s="3">
        <v>0</v>
      </c>
      <c r="D59" s="3">
        <v>0</v>
      </c>
      <c r="E59" s="3">
        <f t="shared" si="8"/>
        <v>0</v>
      </c>
      <c r="F59" s="3">
        <v>0</v>
      </c>
      <c r="G59" s="3">
        <v>0</v>
      </c>
      <c r="H59" s="3">
        <f t="shared" si="9"/>
        <v>0</v>
      </c>
    </row>
    <row r="60" spans="2:8" ht="12" customHeight="1" x14ac:dyDescent="0.3">
      <c r="B60" s="22" t="s">
        <v>55</v>
      </c>
      <c r="C60" s="3">
        <v>0</v>
      </c>
      <c r="D60" s="3">
        <v>0</v>
      </c>
      <c r="E60" s="3">
        <v>3436144.66</v>
      </c>
      <c r="F60" s="3">
        <v>3436144.66</v>
      </c>
      <c r="G60" s="3">
        <v>3436144.66</v>
      </c>
      <c r="H60" s="3">
        <f t="shared" si="9"/>
        <v>3436144.66</v>
      </c>
    </row>
    <row r="61" spans="2:8" ht="12" customHeight="1" x14ac:dyDescent="0.3">
      <c r="B61" s="24" t="s">
        <v>56</v>
      </c>
      <c r="C61" s="3">
        <v>0</v>
      </c>
      <c r="D61" s="3">
        <f t="shared" ref="D61:H61" si="11">D62+D63</f>
        <v>0</v>
      </c>
      <c r="E61" s="3">
        <f t="shared" si="11"/>
        <v>0</v>
      </c>
      <c r="F61" s="3">
        <f t="shared" si="11"/>
        <v>0</v>
      </c>
      <c r="G61" s="3">
        <f t="shared" si="11"/>
        <v>0</v>
      </c>
      <c r="H61" s="3">
        <f t="shared" si="11"/>
        <v>0</v>
      </c>
    </row>
    <row r="62" spans="2:8" ht="26" x14ac:dyDescent="0.3">
      <c r="B62" s="22" t="s">
        <v>57</v>
      </c>
      <c r="C62" s="3">
        <v>0</v>
      </c>
      <c r="D62" s="3">
        <v>0</v>
      </c>
      <c r="E62" s="3">
        <f t="shared" si="8"/>
        <v>0</v>
      </c>
      <c r="F62" s="3">
        <v>0</v>
      </c>
      <c r="G62" s="3">
        <v>0</v>
      </c>
      <c r="H62" s="3">
        <f t="shared" si="9"/>
        <v>0</v>
      </c>
    </row>
    <row r="63" spans="2:8" ht="12" customHeight="1" x14ac:dyDescent="0.3">
      <c r="B63" s="22" t="s">
        <v>58</v>
      </c>
      <c r="C63" s="3">
        <v>0</v>
      </c>
      <c r="D63" s="3">
        <v>0</v>
      </c>
      <c r="E63" s="3">
        <f t="shared" si="8"/>
        <v>0</v>
      </c>
      <c r="F63" s="3">
        <v>0</v>
      </c>
      <c r="G63" s="3">
        <v>0</v>
      </c>
      <c r="H63" s="3">
        <f t="shared" si="9"/>
        <v>0</v>
      </c>
    </row>
    <row r="64" spans="2:8" ht="39" x14ac:dyDescent="0.3">
      <c r="B64" s="24" t="s">
        <v>71</v>
      </c>
      <c r="C64" s="3">
        <v>0</v>
      </c>
      <c r="D64" s="3">
        <v>0</v>
      </c>
      <c r="E64" s="3">
        <f t="shared" si="8"/>
        <v>0</v>
      </c>
      <c r="F64" s="3">
        <v>0</v>
      </c>
      <c r="G64" s="3"/>
      <c r="H64" s="3">
        <f t="shared" si="9"/>
        <v>0</v>
      </c>
    </row>
    <row r="65" spans="2:10" x14ac:dyDescent="0.3">
      <c r="B65" s="27" t="s">
        <v>59</v>
      </c>
      <c r="C65" s="28">
        <v>0</v>
      </c>
      <c r="D65" s="28">
        <v>0</v>
      </c>
      <c r="E65" s="28">
        <f t="shared" si="8"/>
        <v>0</v>
      </c>
      <c r="F65" s="28">
        <v>0</v>
      </c>
      <c r="G65" s="28">
        <v>0</v>
      </c>
      <c r="H65" s="28">
        <f t="shared" si="9"/>
        <v>0</v>
      </c>
    </row>
    <row r="66" spans="2:10" x14ac:dyDescent="0.3">
      <c r="B66" s="19"/>
      <c r="C66" s="3"/>
      <c r="D66" s="11"/>
      <c r="E66" s="3"/>
      <c r="F66" s="11"/>
      <c r="G66" s="11"/>
      <c r="H66" s="3"/>
    </row>
    <row r="67" spans="2:10" ht="26" x14ac:dyDescent="0.3">
      <c r="B67" s="25" t="s">
        <v>60</v>
      </c>
      <c r="C67" s="12">
        <v>1356865876</v>
      </c>
      <c r="D67" s="12">
        <f t="shared" ref="D67:H67" si="12">D47+D56+D61+D64+D65</f>
        <v>0</v>
      </c>
      <c r="E67" s="12">
        <f t="shared" si="12"/>
        <v>1360302020.6600001</v>
      </c>
      <c r="F67" s="12">
        <f t="shared" si="12"/>
        <v>346066591.66000003</v>
      </c>
      <c r="G67" s="12">
        <f>G47+G56+G61+G64+G65</f>
        <v>346066591.66000003</v>
      </c>
      <c r="H67" s="12">
        <f t="shared" si="12"/>
        <v>-862827289.34000003</v>
      </c>
    </row>
    <row r="68" spans="2:10" x14ac:dyDescent="0.3">
      <c r="B68" s="23"/>
      <c r="C68" s="3"/>
      <c r="D68" s="11"/>
      <c r="E68" s="3"/>
      <c r="F68" s="11"/>
      <c r="G68" s="11"/>
      <c r="H68" s="3"/>
    </row>
    <row r="69" spans="2:10" x14ac:dyDescent="0.3">
      <c r="B69" s="25" t="s">
        <v>61</v>
      </c>
      <c r="C69" s="12">
        <v>0</v>
      </c>
      <c r="D69" s="12">
        <f t="shared" ref="D69:H69" si="13">D70</f>
        <v>0</v>
      </c>
      <c r="E69" s="12">
        <f t="shared" si="13"/>
        <v>0</v>
      </c>
      <c r="F69" s="12">
        <f t="shared" si="13"/>
        <v>0</v>
      </c>
      <c r="G69" s="12">
        <f t="shared" si="13"/>
        <v>0</v>
      </c>
      <c r="H69" s="12">
        <f t="shared" si="13"/>
        <v>0</v>
      </c>
    </row>
    <row r="70" spans="2:10" x14ac:dyDescent="0.3">
      <c r="B70" s="23" t="s">
        <v>62</v>
      </c>
      <c r="C70" s="3">
        <v>0</v>
      </c>
      <c r="D70" s="3">
        <v>0</v>
      </c>
      <c r="E70" s="3">
        <f>C70+D70</f>
        <v>0</v>
      </c>
      <c r="F70" s="3">
        <v>0</v>
      </c>
      <c r="G70" s="3">
        <v>0</v>
      </c>
      <c r="H70" s="3">
        <f>G70-C70</f>
        <v>0</v>
      </c>
    </row>
    <row r="71" spans="2:10" ht="10.5" customHeight="1" x14ac:dyDescent="0.3">
      <c r="B71" s="23"/>
      <c r="C71" s="3"/>
      <c r="D71" s="4"/>
      <c r="E71" s="3"/>
      <c r="F71" s="4"/>
      <c r="G71" s="4"/>
      <c r="H71" s="3"/>
    </row>
    <row r="72" spans="2:10" x14ac:dyDescent="0.3">
      <c r="B72" s="25" t="s">
        <v>63</v>
      </c>
      <c r="C72" s="12">
        <v>8084261066</v>
      </c>
      <c r="D72" s="12">
        <f t="shared" ref="D72:H72" si="14">D42+D67+D69</f>
        <v>0</v>
      </c>
      <c r="E72" s="12">
        <f t="shared" si="14"/>
        <v>8113997725.8599997</v>
      </c>
      <c r="F72" s="12">
        <f t="shared" si="14"/>
        <v>3084235549.3800006</v>
      </c>
      <c r="G72" s="12">
        <f>G42+G67+G69</f>
        <v>3084141860.48</v>
      </c>
      <c r="H72" s="12">
        <f t="shared" si="14"/>
        <v>-4859991668.5199995</v>
      </c>
    </row>
    <row r="73" spans="2:10" ht="11.25" customHeight="1" x14ac:dyDescent="0.3">
      <c r="B73" s="23"/>
      <c r="C73" s="3"/>
      <c r="D73" s="4"/>
      <c r="E73" s="3"/>
      <c r="F73" s="4"/>
      <c r="G73" s="4"/>
      <c r="H73" s="3"/>
    </row>
    <row r="74" spans="2:10" ht="12" customHeight="1" x14ac:dyDescent="0.3">
      <c r="B74" s="25" t="s">
        <v>64</v>
      </c>
      <c r="C74" s="3"/>
      <c r="D74" s="4"/>
      <c r="E74" s="3"/>
      <c r="F74" s="4"/>
      <c r="G74" s="4"/>
      <c r="H74" s="3"/>
    </row>
    <row r="75" spans="2:10" ht="26" x14ac:dyDescent="0.3">
      <c r="B75" s="23" t="s">
        <v>65</v>
      </c>
      <c r="C75" s="3">
        <v>0</v>
      </c>
      <c r="D75" s="3">
        <v>0</v>
      </c>
      <c r="E75" s="3">
        <f>C75+D75</f>
        <v>0</v>
      </c>
      <c r="F75" s="3">
        <v>0</v>
      </c>
      <c r="G75" s="3">
        <v>0</v>
      </c>
      <c r="H75" s="3">
        <f>G75-C75</f>
        <v>0</v>
      </c>
    </row>
    <row r="76" spans="2:10" ht="26" x14ac:dyDescent="0.3">
      <c r="B76" s="23" t="s">
        <v>66</v>
      </c>
      <c r="C76" s="3">
        <v>0</v>
      </c>
      <c r="D76" s="3">
        <v>0</v>
      </c>
      <c r="E76" s="3">
        <f>C76+D76</f>
        <v>0</v>
      </c>
      <c r="F76" s="3">
        <v>0</v>
      </c>
      <c r="G76" s="3">
        <v>0</v>
      </c>
      <c r="H76" s="3">
        <f>G76-C76</f>
        <v>0</v>
      </c>
    </row>
    <row r="77" spans="2:10" ht="23.25" customHeight="1" x14ac:dyDescent="0.3">
      <c r="B77" s="25" t="s">
        <v>67</v>
      </c>
      <c r="C77" s="12">
        <v>0</v>
      </c>
      <c r="D77" s="12">
        <f t="shared" ref="D77:H77" si="15">SUM(D75:D76)</f>
        <v>0</v>
      </c>
      <c r="E77" s="12">
        <f t="shared" si="15"/>
        <v>0</v>
      </c>
      <c r="F77" s="12">
        <f t="shared" si="15"/>
        <v>0</v>
      </c>
      <c r="G77" s="12">
        <f t="shared" si="15"/>
        <v>0</v>
      </c>
      <c r="H77" s="12">
        <f t="shared" si="15"/>
        <v>0</v>
      </c>
    </row>
    <row r="78" spans="2:10" ht="6" customHeight="1" thickBot="1" x14ac:dyDescent="0.35">
      <c r="B78" s="26"/>
      <c r="C78" s="13"/>
      <c r="D78" s="14"/>
      <c r="E78" s="13"/>
      <c r="F78" s="14"/>
      <c r="G78" s="14"/>
      <c r="H78" s="13"/>
    </row>
    <row r="80" spans="2:10" ht="15" customHeight="1" x14ac:dyDescent="0.35">
      <c r="B80" s="38" t="s">
        <v>72</v>
      </c>
      <c r="C80" s="38"/>
      <c r="D80" s="38"/>
      <c r="E80" s="38"/>
      <c r="F80" s="38"/>
      <c r="G80" s="38"/>
      <c r="H80" s="38"/>
      <c r="I80"/>
      <c r="J80"/>
    </row>
    <row r="84" spans="2:8" x14ac:dyDescent="0.3">
      <c r="B84" s="51"/>
      <c r="C84" s="52"/>
      <c r="D84" s="51"/>
      <c r="E84" s="52"/>
      <c r="F84" s="51"/>
      <c r="G84" s="51"/>
      <c r="H84" s="52"/>
    </row>
    <row r="85" spans="2:8" ht="14.5" x14ac:dyDescent="0.35">
      <c r="B85" s="53"/>
      <c r="C85" s="53"/>
      <c r="D85" s="53"/>
      <c r="E85" s="53"/>
      <c r="F85" s="53"/>
      <c r="G85" s="53"/>
      <c r="H85" s="53"/>
    </row>
    <row r="86" spans="2:8" ht="15" customHeight="1" x14ac:dyDescent="0.3">
      <c r="B86" s="54"/>
      <c r="C86" s="54"/>
      <c r="D86" s="54"/>
      <c r="E86" s="54"/>
      <c r="F86" s="54"/>
      <c r="G86" s="54"/>
      <c r="H86" s="54"/>
    </row>
    <row r="87" spans="2:8" ht="15" customHeight="1" x14ac:dyDescent="0.3">
      <c r="B87" s="54"/>
      <c r="C87" s="54"/>
      <c r="D87" s="54"/>
      <c r="E87" s="54"/>
      <c r="F87" s="54"/>
      <c r="G87" s="54"/>
      <c r="H87" s="54"/>
    </row>
    <row r="88" spans="2:8" ht="14.5" x14ac:dyDescent="0.35">
      <c r="B88" s="30"/>
      <c r="C88" s="30"/>
      <c r="D88" s="30"/>
      <c r="E88" s="30"/>
      <c r="F88" s="30"/>
      <c r="G88" s="30"/>
      <c r="H88" s="30"/>
    </row>
  </sheetData>
  <mergeCells count="15">
    <mergeCell ref="B2:H2"/>
    <mergeCell ref="B3:H3"/>
    <mergeCell ref="B4:H4"/>
    <mergeCell ref="B5:H5"/>
    <mergeCell ref="C6:G6"/>
    <mergeCell ref="B87:H87"/>
    <mergeCell ref="B85:H85"/>
    <mergeCell ref="H6:H8"/>
    <mergeCell ref="C7:C8"/>
    <mergeCell ref="D7:D8"/>
    <mergeCell ref="B80:H80"/>
    <mergeCell ref="E7:E8"/>
    <mergeCell ref="F7:F8"/>
    <mergeCell ref="G7:G8"/>
    <mergeCell ref="B86:H86"/>
  </mergeCells>
  <printOptions horizontalCentered="1" verticalCentered="1"/>
  <pageMargins left="0.26" right="0.14000000000000001" top="0.26" bottom="0.16" header="0.31496062992125984" footer="0.31496062992125984"/>
  <pageSetup scale="52" orientation="portrait" r:id="rId1"/>
  <ignoredErrors>
    <ignoredError sqref="E61:H61 E56 E36 E38 H17 H56 H36 H38 H29" formula="1"/>
    <ignoredError sqref="D17 C47" formulaRange="1"/>
    <ignoredError sqref="E2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F5_EAID</vt:lpstr>
      <vt:lpstr>'F5_EAID'!Área_de_impresión</vt:lpstr>
      <vt:lpstr>'F5_EAID'!Títulos_a_imprimir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Xitlalli Liyith Garcia Bustos</cp:lastModifiedBy>
  <cp:lastPrinted>2026-04-23T18:12:31Z</cp:lastPrinted>
  <dcterms:created xsi:type="dcterms:W3CDTF">2016-10-11T20:13:05Z</dcterms:created>
  <dcterms:modified xsi:type="dcterms:W3CDTF">2026-04-29T18:08:29Z</dcterms:modified>
</cp:coreProperties>
</file>