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3.0.53\presupuesto\2026\Reportes Trimestrales LDF y Transparencia 2026\LDF\2.1- LDF Enero-Marzo 1er Trimestre 2026\4.- LDF Presupuesto\2026\"/>
    </mc:Choice>
  </mc:AlternateContent>
  <bookViews>
    <workbookView xWindow="0" yWindow="0" windowWidth="28800" windowHeight="11736"/>
  </bookViews>
  <sheets>
    <sheet name="F6a_EAEPED_COG" sheetId="1" r:id="rId1"/>
  </sheets>
  <definedNames>
    <definedName name="_xlnm.Print_Area" localSheetId="0">F6a_EAEPED_COG!$A$2:$G$162</definedName>
    <definedName name="_xlnm.Print_Titles" localSheetId="0">F6a_EAEPED_COG!$2:$9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1" i="1" l="1"/>
  <c r="D151" i="1"/>
  <c r="C151" i="1"/>
  <c r="B151" i="1"/>
  <c r="G151" i="1"/>
  <c r="F151" i="1"/>
  <c r="G147" i="1"/>
  <c r="F147" i="1"/>
  <c r="E147" i="1"/>
  <c r="D147" i="1"/>
  <c r="C147" i="1"/>
  <c r="B147" i="1"/>
  <c r="G138" i="1"/>
  <c r="F138" i="1"/>
  <c r="E138" i="1"/>
  <c r="D138" i="1"/>
  <c r="C138" i="1"/>
  <c r="B138" i="1"/>
  <c r="G134" i="1"/>
  <c r="F134" i="1"/>
  <c r="E134" i="1"/>
  <c r="D134" i="1"/>
  <c r="C134" i="1"/>
  <c r="B134" i="1"/>
  <c r="G124" i="1"/>
  <c r="F124" i="1"/>
  <c r="E124" i="1"/>
  <c r="D124" i="1"/>
  <c r="C124" i="1"/>
  <c r="B124" i="1"/>
  <c r="C114" i="1"/>
  <c r="B114" i="1"/>
  <c r="G114" i="1"/>
  <c r="F114" i="1"/>
  <c r="E114" i="1"/>
  <c r="D114" i="1"/>
  <c r="G104" i="1"/>
  <c r="F104" i="1"/>
  <c r="E104" i="1"/>
  <c r="D104" i="1"/>
  <c r="C104" i="1"/>
  <c r="B104" i="1"/>
  <c r="D94" i="1"/>
  <c r="C94" i="1"/>
  <c r="B94" i="1"/>
  <c r="G94" i="1"/>
  <c r="F94" i="1"/>
  <c r="E94" i="1"/>
  <c r="C86" i="1"/>
  <c r="G86" i="1"/>
  <c r="F86" i="1"/>
  <c r="E86" i="1"/>
  <c r="D86" i="1"/>
  <c r="B86" i="1"/>
  <c r="G76" i="1"/>
  <c r="F76" i="1"/>
  <c r="E76" i="1"/>
  <c r="D76" i="1"/>
  <c r="C76" i="1"/>
  <c r="B76" i="1"/>
  <c r="E72" i="1"/>
  <c r="F72" i="1"/>
  <c r="C72" i="1"/>
  <c r="B72" i="1"/>
  <c r="G72" i="1"/>
  <c r="D72" i="1"/>
  <c r="B63" i="1"/>
  <c r="G63" i="1"/>
  <c r="E63" i="1"/>
  <c r="F63" i="1"/>
  <c r="D63" i="1"/>
  <c r="C63" i="1"/>
  <c r="D59" i="1"/>
  <c r="C59" i="1"/>
  <c r="G59" i="1"/>
  <c r="E59" i="1"/>
  <c r="B59" i="1"/>
  <c r="F59" i="1"/>
  <c r="B49" i="1"/>
  <c r="G49" i="1"/>
  <c r="E49" i="1"/>
  <c r="F49" i="1"/>
  <c r="D49" i="1"/>
  <c r="C49" i="1"/>
  <c r="F39" i="1"/>
  <c r="D39" i="1"/>
  <c r="E39" i="1"/>
  <c r="C39" i="1"/>
  <c r="B39" i="1"/>
  <c r="G39" i="1"/>
  <c r="B29" i="1"/>
  <c r="G29" i="1"/>
  <c r="F29" i="1"/>
  <c r="C29" i="1"/>
  <c r="E29" i="1"/>
  <c r="D29" i="1"/>
  <c r="E19" i="1"/>
  <c r="D19" i="1"/>
  <c r="C19" i="1"/>
  <c r="G19" i="1"/>
  <c r="F19" i="1"/>
  <c r="B19" i="1"/>
  <c r="E11" i="1"/>
  <c r="D11" i="1"/>
  <c r="G11" i="1"/>
  <c r="F11" i="1"/>
  <c r="C11" i="1"/>
  <c r="B11" i="1"/>
  <c r="B85" i="1" l="1"/>
  <c r="D85" i="1"/>
  <c r="B10" i="1"/>
  <c r="B160" i="1" s="1"/>
  <c r="D10" i="1"/>
  <c r="D160" i="1" s="1"/>
  <c r="C85" i="1"/>
  <c r="F10" i="1"/>
  <c r="G85" i="1"/>
  <c r="G10" i="1"/>
  <c r="E85" i="1"/>
  <c r="C10" i="1"/>
  <c r="E10" i="1"/>
  <c r="F85" i="1"/>
  <c r="F160" i="1" l="1"/>
  <c r="C160" i="1"/>
  <c r="G160" i="1"/>
  <c r="E160" i="1"/>
</calcChain>
</file>

<file path=xl/sharedStrings.xml><?xml version="1.0" encoding="utf-8"?>
<sst xmlns="http://schemas.openxmlformats.org/spreadsheetml/2006/main" count="162" uniqueCount="89">
  <si>
    <t>Municipio de Querétaro</t>
  </si>
  <si>
    <t>Estado Analítico del Ejercicio del Presupuesto de Egresos Detallado - LDF</t>
  </si>
  <si>
    <t xml:space="preserve">Clasificación por Objeto del Gasto (Capítulo y Concepto) </t>
  </si>
  <si>
    <t>Del 1 de Enero al 31 de Marzo de 2026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</si>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</sst>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_ ;[Red]\-#,##0.00\ "/>
    <numFmt numFmtId="165" formatCode="#,##0.00_ ;\-#,##0.00\ "/>
    <numFmt numFmtId="166" formatCode="#,##0_ ;[Red]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right" vertical="center"/>
    </xf>
    <xf numFmtId="43" fontId="2" fillId="0" borderId="12" xfId="2" applyFont="1" applyBorder="1" applyAlignment="1">
      <alignment horizontal="right" vertical="center"/>
    </xf>
    <xf numFmtId="43" fontId="2" fillId="0" borderId="12" xfId="2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 wrapText="1"/>
    </xf>
    <xf numFmtId="164" fontId="3" fillId="0" borderId="18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 wrapText="1"/>
    </xf>
    <xf numFmtId="165" fontId="2" fillId="0" borderId="12" xfId="0" applyNumberFormat="1" applyFont="1" applyBorder="1" applyAlignment="1">
      <alignment horizontal="right" vertical="center"/>
    </xf>
    <xf numFmtId="43" fontId="2" fillId="0" borderId="0" xfId="1" applyFont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6" fontId="2" fillId="0" borderId="14" xfId="0" applyNumberFormat="1" applyFont="1" applyBorder="1" applyAlignment="1">
      <alignment horizontal="right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M162"/>
  <sheetViews>
    <sheetView tabSelected="1" topLeftCell="A145" workbookViewId="0">
      <selection activeCell="D167" sqref="D167"/>
    </sheetView>
  </sheetViews>
  <sheetFormatPr baseColWidth="10" defaultColWidth="11" defaultRowHeight="13.8" x14ac:dyDescent="0.3"/>
  <cols>
    <col min="1" max="1" width="64.33203125" style="2" customWidth="1"/>
    <col min="2" max="2" width="16" style="1" customWidth="1"/>
    <col min="3" max="3" width="19.109375" style="1" customWidth="1"/>
    <col min="4" max="6" width="15.109375" style="1" customWidth="1"/>
    <col min="7" max="7" width="15.33203125" style="1" customWidth="1"/>
    <col min="8" max="8" width="12.109375" style="1" bestFit="1" customWidth="1"/>
    <col min="9" max="9" width="14.33203125" style="1" bestFit="1" customWidth="1"/>
    <col min="10" max="16384" width="11" style="1"/>
  </cols>
  <sheetData>
    <row r="1" spans="1:13" ht="14.4" thickBot="1" x14ac:dyDescent="0.35"/>
    <row r="2" spans="1:13" x14ac:dyDescent="0.3">
      <c r="A2" s="3" t="s">
        <v>0</v>
      </c>
      <c r="B2" s="4"/>
      <c r="C2" s="4"/>
      <c r="D2" s="4"/>
      <c r="E2" s="4"/>
      <c r="F2" s="4"/>
      <c r="G2" s="5"/>
    </row>
    <row r="3" spans="1:13" x14ac:dyDescent="0.3">
      <c r="A3" s="6" t="s">
        <v>1</v>
      </c>
      <c r="B3" s="7"/>
      <c r="C3" s="7"/>
      <c r="D3" s="7"/>
      <c r="E3" s="7"/>
      <c r="F3" s="7"/>
      <c r="G3" s="8"/>
    </row>
    <row r="4" spans="1:13" x14ac:dyDescent="0.3">
      <c r="A4" s="6" t="s">
        <v>2</v>
      </c>
      <c r="B4" s="7"/>
      <c r="C4" s="7"/>
      <c r="D4" s="7"/>
      <c r="E4" s="7"/>
      <c r="F4" s="7"/>
      <c r="G4" s="8"/>
    </row>
    <row r="5" spans="1:13" x14ac:dyDescent="0.3">
      <c r="A5" s="6" t="s">
        <v>3</v>
      </c>
      <c r="B5" s="7"/>
      <c r="C5" s="7"/>
      <c r="D5" s="7"/>
      <c r="E5" s="7"/>
      <c r="F5" s="7"/>
      <c r="G5" s="8"/>
    </row>
    <row r="6" spans="1:13" ht="14.4" thickBot="1" x14ac:dyDescent="0.35">
      <c r="A6" s="9" t="s">
        <v>4</v>
      </c>
      <c r="B6" s="10"/>
      <c r="C6" s="10"/>
      <c r="D6" s="10"/>
      <c r="E6" s="10"/>
      <c r="F6" s="10"/>
      <c r="G6" s="11"/>
    </row>
    <row r="7" spans="1:13" x14ac:dyDescent="0.3">
      <c r="A7" s="12" t="s">
        <v>5</v>
      </c>
      <c r="B7" s="3" t="s">
        <v>6</v>
      </c>
      <c r="C7" s="4"/>
      <c r="D7" s="4"/>
      <c r="E7" s="4"/>
      <c r="F7" s="13"/>
      <c r="G7" s="14" t="s">
        <v>7</v>
      </c>
    </row>
    <row r="8" spans="1:13" ht="14.4" thickBot="1" x14ac:dyDescent="0.35">
      <c r="A8" s="15"/>
      <c r="B8" s="9"/>
      <c r="C8" s="10"/>
      <c r="D8" s="10"/>
      <c r="E8" s="10"/>
      <c r="F8" s="16"/>
      <c r="G8" s="17"/>
    </row>
    <row r="9" spans="1:13" ht="28.2" thickBot="1" x14ac:dyDescent="0.35">
      <c r="A9" s="18"/>
      <c r="B9" s="19" t="s">
        <v>8</v>
      </c>
      <c r="C9" s="20" t="s">
        <v>9</v>
      </c>
      <c r="D9" s="21" t="s">
        <v>10</v>
      </c>
      <c r="E9" s="21" t="s">
        <v>11</v>
      </c>
      <c r="F9" s="21" t="s">
        <v>12</v>
      </c>
      <c r="G9" s="22"/>
    </row>
    <row r="10" spans="1:13" x14ac:dyDescent="0.3">
      <c r="A10" s="23" t="s">
        <v>13</v>
      </c>
      <c r="B10" s="24">
        <f t="shared" ref="B10:G10" si="0">B11+B19+B29+B39+B49+B59+B72+B76+B63</f>
        <v>6727395190</v>
      </c>
      <c r="C10" s="24">
        <f t="shared" si="0"/>
        <v>1271667250.3400002</v>
      </c>
      <c r="D10" s="24">
        <f t="shared" si="0"/>
        <v>7999062440.3400002</v>
      </c>
      <c r="E10" s="24">
        <f t="shared" si="0"/>
        <v>1608586075.21</v>
      </c>
      <c r="F10" s="24">
        <f t="shared" si="0"/>
        <v>1412586989.3700001</v>
      </c>
      <c r="G10" s="24">
        <f t="shared" si="0"/>
        <v>6390476365.1300001</v>
      </c>
      <c r="H10" s="25"/>
      <c r="I10" s="25"/>
      <c r="J10" s="25"/>
      <c r="K10" s="25"/>
      <c r="L10" s="25"/>
      <c r="M10" s="25"/>
    </row>
    <row r="11" spans="1:13" x14ac:dyDescent="0.3">
      <c r="A11" s="26" t="s">
        <v>14</v>
      </c>
      <c r="B11" s="27">
        <f t="shared" ref="B11:G11" si="1">+B12+B13+B14+B15+B16+B17+B18</f>
        <v>2262682777.4899998</v>
      </c>
      <c r="C11" s="28">
        <f t="shared" si="1"/>
        <v>-55400636.909999944</v>
      </c>
      <c r="D11" s="27">
        <f t="shared" si="1"/>
        <v>2207282140.5799994</v>
      </c>
      <c r="E11" s="27">
        <f t="shared" si="1"/>
        <v>567859194.61000001</v>
      </c>
      <c r="F11" s="27">
        <f t="shared" si="1"/>
        <v>458705021.86000013</v>
      </c>
      <c r="G11" s="27">
        <f t="shared" si="1"/>
        <v>1639422945.9700003</v>
      </c>
      <c r="H11" s="25"/>
    </row>
    <row r="12" spans="1:13" x14ac:dyDescent="0.3">
      <c r="A12" s="26" t="s">
        <v>15</v>
      </c>
      <c r="B12" s="27">
        <v>1321214117.48</v>
      </c>
      <c r="C12" s="29">
        <v>-58411530.029999949</v>
      </c>
      <c r="D12" s="27">
        <v>1262802587.45</v>
      </c>
      <c r="E12" s="27">
        <v>303600766.38999999</v>
      </c>
      <c r="F12" s="27">
        <v>303558442.37</v>
      </c>
      <c r="G12" s="30">
        <v>959201821.0599997</v>
      </c>
    </row>
    <row r="13" spans="1:13" x14ac:dyDescent="0.3">
      <c r="A13" s="26" t="s">
        <v>16</v>
      </c>
      <c r="B13" s="27">
        <v>0</v>
      </c>
      <c r="C13" s="29">
        <v>0</v>
      </c>
      <c r="D13" s="27">
        <v>0</v>
      </c>
      <c r="E13" s="27">
        <v>0</v>
      </c>
      <c r="F13" s="27">
        <v>0</v>
      </c>
      <c r="G13" s="30">
        <v>0</v>
      </c>
    </row>
    <row r="14" spans="1:13" x14ac:dyDescent="0.3">
      <c r="A14" s="26" t="s">
        <v>17</v>
      </c>
      <c r="B14" s="27">
        <v>371304393</v>
      </c>
      <c r="C14" s="29">
        <v>-6517329.4600000205</v>
      </c>
      <c r="D14" s="27">
        <v>364787063.54000026</v>
      </c>
      <c r="E14" s="27">
        <v>102936401.73000005</v>
      </c>
      <c r="F14" s="27">
        <v>32904285.289999999</v>
      </c>
      <c r="G14" s="30">
        <v>261850661.81000063</v>
      </c>
    </row>
    <row r="15" spans="1:13" x14ac:dyDescent="0.3">
      <c r="A15" s="26" t="s">
        <v>18</v>
      </c>
      <c r="B15" s="27">
        <v>403258036</v>
      </c>
      <c r="C15" s="29">
        <v>2576236.890000009</v>
      </c>
      <c r="D15" s="27">
        <v>405834272.88999945</v>
      </c>
      <c r="E15" s="27">
        <v>125754769.12000003</v>
      </c>
      <c r="F15" s="27">
        <v>97802971.960000098</v>
      </c>
      <c r="G15" s="30">
        <v>280079503.76999992</v>
      </c>
    </row>
    <row r="16" spans="1:13" x14ac:dyDescent="0.3">
      <c r="A16" s="26" t="s">
        <v>19</v>
      </c>
      <c r="B16" s="27">
        <v>156388395.00999999</v>
      </c>
      <c r="C16" s="29">
        <v>7147371.6900000209</v>
      </c>
      <c r="D16" s="27">
        <v>163535766.69999996</v>
      </c>
      <c r="E16" s="27">
        <v>35567257.370000027</v>
      </c>
      <c r="F16" s="27">
        <v>24439322.239999995</v>
      </c>
      <c r="G16" s="30">
        <v>127968509.32999989</v>
      </c>
    </row>
    <row r="17" spans="1:7" x14ac:dyDescent="0.3">
      <c r="A17" s="26" t="s">
        <v>20</v>
      </c>
      <c r="B17" s="27">
        <v>0</v>
      </c>
      <c r="C17" s="29">
        <v>0</v>
      </c>
      <c r="D17" s="27">
        <v>0</v>
      </c>
      <c r="E17" s="27">
        <v>0</v>
      </c>
      <c r="F17" s="27">
        <v>0</v>
      </c>
      <c r="G17" s="30">
        <v>0</v>
      </c>
    </row>
    <row r="18" spans="1:7" x14ac:dyDescent="0.3">
      <c r="A18" s="26" t="s">
        <v>21</v>
      </c>
      <c r="B18" s="27">
        <v>10517836</v>
      </c>
      <c r="C18" s="29">
        <v>-195386</v>
      </c>
      <c r="D18" s="27">
        <v>10322450</v>
      </c>
      <c r="E18" s="27">
        <v>0</v>
      </c>
      <c r="F18" s="27">
        <v>0</v>
      </c>
      <c r="G18" s="30">
        <v>10322450</v>
      </c>
    </row>
    <row r="19" spans="1:7" x14ac:dyDescent="0.3">
      <c r="A19" s="26" t="s">
        <v>22</v>
      </c>
      <c r="B19" s="27">
        <f t="shared" ref="B19:G19" si="2">SUM(B20:B28)</f>
        <v>352565617.82999998</v>
      </c>
      <c r="C19" s="28">
        <f t="shared" si="2"/>
        <v>-76004187.729999974</v>
      </c>
      <c r="D19" s="27">
        <f t="shared" si="2"/>
        <v>276561430.10000002</v>
      </c>
      <c r="E19" s="27">
        <f t="shared" si="2"/>
        <v>56231375.220000006</v>
      </c>
      <c r="F19" s="27">
        <f t="shared" si="2"/>
        <v>52329961.470000006</v>
      </c>
      <c r="G19" s="27">
        <f t="shared" si="2"/>
        <v>220330054.88</v>
      </c>
    </row>
    <row r="20" spans="1:7" x14ac:dyDescent="0.3">
      <c r="A20" s="26" t="s">
        <v>23</v>
      </c>
      <c r="B20" s="27">
        <v>22018162.579999998</v>
      </c>
      <c r="C20" s="29">
        <v>-2812742.8400000012</v>
      </c>
      <c r="D20" s="27">
        <v>19205419.740000002</v>
      </c>
      <c r="E20" s="27">
        <v>4269670.919999999</v>
      </c>
      <c r="F20" s="27">
        <v>3284314.6900000004</v>
      </c>
      <c r="G20" s="30">
        <v>14935748.819999997</v>
      </c>
    </row>
    <row r="21" spans="1:7" x14ac:dyDescent="0.3">
      <c r="A21" s="26" t="s">
        <v>24</v>
      </c>
      <c r="B21" s="27">
        <v>16698637</v>
      </c>
      <c r="C21" s="29">
        <v>4460201.6899999995</v>
      </c>
      <c r="D21" s="27">
        <v>21158838.690000005</v>
      </c>
      <c r="E21" s="27">
        <v>3262767.169999999</v>
      </c>
      <c r="F21" s="27">
        <v>2870931.13</v>
      </c>
      <c r="G21" s="30">
        <v>17896071.519999992</v>
      </c>
    </row>
    <row r="22" spans="1:7" x14ac:dyDescent="0.3">
      <c r="A22" s="26" t="s">
        <v>25</v>
      </c>
      <c r="B22" s="27">
        <v>2270</v>
      </c>
      <c r="C22" s="29">
        <v>59680</v>
      </c>
      <c r="D22" s="27">
        <v>61950</v>
      </c>
      <c r="E22" s="27">
        <v>31996.560000000001</v>
      </c>
      <c r="F22" s="27">
        <v>15796.56</v>
      </c>
      <c r="G22" s="30">
        <v>29953.439999999999</v>
      </c>
    </row>
    <row r="23" spans="1:7" x14ac:dyDescent="0.3">
      <c r="A23" s="26" t="s">
        <v>26</v>
      </c>
      <c r="B23" s="27">
        <v>137829065</v>
      </c>
      <c r="C23" s="29">
        <v>-67160045.819999978</v>
      </c>
      <c r="D23" s="27">
        <v>70669019.179999977</v>
      </c>
      <c r="E23" s="27">
        <v>13902042.600000007</v>
      </c>
      <c r="F23" s="27">
        <v>13625897.200000003</v>
      </c>
      <c r="G23" s="30">
        <v>56766976.579999998</v>
      </c>
    </row>
    <row r="24" spans="1:7" x14ac:dyDescent="0.3">
      <c r="A24" s="26" t="s">
        <v>27</v>
      </c>
      <c r="B24" s="27">
        <v>14300340</v>
      </c>
      <c r="C24" s="29">
        <v>-3583444.26</v>
      </c>
      <c r="D24" s="27">
        <v>10716895.739999998</v>
      </c>
      <c r="E24" s="27">
        <v>2343245.64</v>
      </c>
      <c r="F24" s="27">
        <v>2319083.84</v>
      </c>
      <c r="G24" s="30">
        <v>8373650.0999999996</v>
      </c>
    </row>
    <row r="25" spans="1:7" x14ac:dyDescent="0.3">
      <c r="A25" s="26" t="s">
        <v>28</v>
      </c>
      <c r="B25" s="27">
        <v>89721859.25</v>
      </c>
      <c r="C25" s="29">
        <v>-5674881.7200000025</v>
      </c>
      <c r="D25" s="27">
        <v>84046977.530000001</v>
      </c>
      <c r="E25" s="27">
        <v>28222595.350000001</v>
      </c>
      <c r="F25" s="27">
        <v>26133939.760000005</v>
      </c>
      <c r="G25" s="30">
        <v>55824382.180000015</v>
      </c>
    </row>
    <row r="26" spans="1:7" x14ac:dyDescent="0.3">
      <c r="A26" s="26" t="s">
        <v>29</v>
      </c>
      <c r="B26" s="27">
        <v>39603647</v>
      </c>
      <c r="C26" s="29">
        <v>-10175836.159999998</v>
      </c>
      <c r="D26" s="27">
        <v>29427810.839999996</v>
      </c>
      <c r="E26" s="27">
        <v>210493.69</v>
      </c>
      <c r="F26" s="27">
        <v>197552.07000000004</v>
      </c>
      <c r="G26" s="30">
        <v>29217317.149999999</v>
      </c>
    </row>
    <row r="27" spans="1:7" x14ac:dyDescent="0.3">
      <c r="A27" s="26" t="s">
        <v>30</v>
      </c>
      <c r="B27" s="27">
        <v>0</v>
      </c>
      <c r="C27" s="29">
        <v>0</v>
      </c>
      <c r="D27" s="27">
        <v>0</v>
      </c>
      <c r="E27" s="27">
        <v>0</v>
      </c>
      <c r="F27" s="27">
        <v>0</v>
      </c>
      <c r="G27" s="30">
        <v>0</v>
      </c>
    </row>
    <row r="28" spans="1:7" x14ac:dyDescent="0.3">
      <c r="A28" s="26" t="s">
        <v>31</v>
      </c>
      <c r="B28" s="27">
        <v>32391637</v>
      </c>
      <c r="C28" s="29">
        <v>8882881.3799999915</v>
      </c>
      <c r="D28" s="27">
        <v>41274518.38000001</v>
      </c>
      <c r="E28" s="27">
        <v>3988563.2899999996</v>
      </c>
      <c r="F28" s="27">
        <v>3882446.2199999997</v>
      </c>
      <c r="G28" s="30">
        <v>37285955.090000004</v>
      </c>
    </row>
    <row r="29" spans="1:7" x14ac:dyDescent="0.3">
      <c r="A29" s="26" t="s">
        <v>32</v>
      </c>
      <c r="B29" s="27">
        <f t="shared" ref="B29:G29" si="3">SUM(B30:B38)</f>
        <v>1960574784.1399999</v>
      </c>
      <c r="C29" s="28">
        <f t="shared" si="3"/>
        <v>1174359136.77</v>
      </c>
      <c r="D29" s="27">
        <f t="shared" si="3"/>
        <v>3134933920.9100003</v>
      </c>
      <c r="E29" s="27">
        <f t="shared" si="3"/>
        <v>550693963.74000013</v>
      </c>
      <c r="F29" s="27">
        <f t="shared" si="3"/>
        <v>491679537.03000009</v>
      </c>
      <c r="G29" s="27">
        <f t="shared" si="3"/>
        <v>2584239957.1699991</v>
      </c>
    </row>
    <row r="30" spans="1:7" x14ac:dyDescent="0.3">
      <c r="A30" s="26" t="s">
        <v>33</v>
      </c>
      <c r="B30" s="27">
        <v>152619715</v>
      </c>
      <c r="C30" s="29">
        <v>25530812.060000025</v>
      </c>
      <c r="D30" s="27">
        <v>178150527.05999997</v>
      </c>
      <c r="E30" s="27">
        <v>49729569.409999996</v>
      </c>
      <c r="F30" s="27">
        <v>48118510.460000001</v>
      </c>
      <c r="G30" s="30">
        <v>128420957.64999995</v>
      </c>
    </row>
    <row r="31" spans="1:7" x14ac:dyDescent="0.3">
      <c r="A31" s="26" t="s">
        <v>34</v>
      </c>
      <c r="B31" s="27">
        <v>307640003</v>
      </c>
      <c r="C31" s="29">
        <v>73342304.949999884</v>
      </c>
      <c r="D31" s="27">
        <v>380982307.95000023</v>
      </c>
      <c r="E31" s="27">
        <v>83852409.540000007</v>
      </c>
      <c r="F31" s="27">
        <v>80751907.809999987</v>
      </c>
      <c r="G31" s="30">
        <v>297129898.41000003</v>
      </c>
    </row>
    <row r="32" spans="1:7" x14ac:dyDescent="0.3">
      <c r="A32" s="26" t="s">
        <v>35</v>
      </c>
      <c r="B32" s="27">
        <v>693000161.13999987</v>
      </c>
      <c r="C32" s="29">
        <v>470039290.8900001</v>
      </c>
      <c r="D32" s="27">
        <v>1163039452.0299997</v>
      </c>
      <c r="E32" s="27">
        <v>184678110.89000008</v>
      </c>
      <c r="F32" s="27">
        <v>173496872.53000009</v>
      </c>
      <c r="G32" s="30">
        <v>978361341.13999939</v>
      </c>
    </row>
    <row r="33" spans="1:7" x14ac:dyDescent="0.3">
      <c r="A33" s="26" t="s">
        <v>36</v>
      </c>
      <c r="B33" s="27">
        <v>106033891</v>
      </c>
      <c r="C33" s="29">
        <v>45990614.25</v>
      </c>
      <c r="D33" s="27">
        <v>152024505.25</v>
      </c>
      <c r="E33" s="27">
        <v>45244745.819999985</v>
      </c>
      <c r="F33" s="27">
        <v>44375431.369999982</v>
      </c>
      <c r="G33" s="30">
        <v>106779759.43000004</v>
      </c>
    </row>
    <row r="34" spans="1:7" x14ac:dyDescent="0.3">
      <c r="A34" s="26" t="s">
        <v>37</v>
      </c>
      <c r="B34" s="27">
        <v>243162016</v>
      </c>
      <c r="C34" s="29">
        <v>141623188.58999997</v>
      </c>
      <c r="D34" s="27">
        <v>384785204.58999997</v>
      </c>
      <c r="E34" s="27">
        <v>93050145.360000044</v>
      </c>
      <c r="F34" s="27">
        <v>90523752.400000051</v>
      </c>
      <c r="G34" s="30">
        <v>291735059.23000008</v>
      </c>
    </row>
    <row r="35" spans="1:7" x14ac:dyDescent="0.3">
      <c r="A35" s="26" t="s">
        <v>38</v>
      </c>
      <c r="B35" s="27">
        <v>160000000</v>
      </c>
      <c r="C35" s="29">
        <v>106067750</v>
      </c>
      <c r="D35" s="27">
        <v>266067749.99999997</v>
      </c>
      <c r="E35" s="27">
        <v>43255541.350000009</v>
      </c>
      <c r="F35" s="27">
        <v>10118041.34</v>
      </c>
      <c r="G35" s="30">
        <v>222812208.64999998</v>
      </c>
    </row>
    <row r="36" spans="1:7" x14ac:dyDescent="0.3">
      <c r="A36" s="26" t="s">
        <v>39</v>
      </c>
      <c r="B36" s="27">
        <v>2830140</v>
      </c>
      <c r="C36" s="29">
        <v>-71030.159999999974</v>
      </c>
      <c r="D36" s="27">
        <v>2759109.84</v>
      </c>
      <c r="E36" s="27">
        <v>425917.07</v>
      </c>
      <c r="F36" s="27">
        <v>384596.5</v>
      </c>
      <c r="G36" s="30">
        <v>2333192.77</v>
      </c>
    </row>
    <row r="37" spans="1:7" x14ac:dyDescent="0.3">
      <c r="A37" s="26" t="s">
        <v>40</v>
      </c>
      <c r="B37" s="27">
        <v>229017887</v>
      </c>
      <c r="C37" s="29">
        <v>260150603.75</v>
      </c>
      <c r="D37" s="27">
        <v>489168490.74999994</v>
      </c>
      <c r="E37" s="27">
        <v>25774589.129999995</v>
      </c>
      <c r="F37" s="27">
        <v>23584477.579999998</v>
      </c>
      <c r="G37" s="30">
        <v>463393901.61999995</v>
      </c>
    </row>
    <row r="38" spans="1:7" x14ac:dyDescent="0.3">
      <c r="A38" s="26" t="s">
        <v>41</v>
      </c>
      <c r="B38" s="27">
        <v>66270971</v>
      </c>
      <c r="C38" s="29">
        <v>51685602.440000042</v>
      </c>
      <c r="D38" s="27">
        <v>117956573.43999995</v>
      </c>
      <c r="E38" s="27">
        <v>24682935.169999998</v>
      </c>
      <c r="F38" s="27">
        <v>20325947.039999995</v>
      </c>
      <c r="G38" s="30">
        <v>93273638.270000026</v>
      </c>
    </row>
    <row r="39" spans="1:7" ht="27.6" x14ac:dyDescent="0.3">
      <c r="A39" s="26" t="s">
        <v>42</v>
      </c>
      <c r="B39" s="27">
        <f t="shared" ref="B39:G39" si="4">SUM(B40:B48)</f>
        <v>1115842620.27</v>
      </c>
      <c r="C39" s="28">
        <f t="shared" si="4"/>
        <v>-9872100.6500000097</v>
      </c>
      <c r="D39" s="27">
        <f t="shared" si="4"/>
        <v>1105970519.6199999</v>
      </c>
      <c r="E39" s="27">
        <f t="shared" si="4"/>
        <v>251206228.70000011</v>
      </c>
      <c r="F39" s="27">
        <f t="shared" si="4"/>
        <v>228887639</v>
      </c>
      <c r="G39" s="27">
        <f t="shared" si="4"/>
        <v>854764290.91999984</v>
      </c>
    </row>
    <row r="40" spans="1:7" x14ac:dyDescent="0.3">
      <c r="A40" s="26" t="s">
        <v>43</v>
      </c>
      <c r="B40" s="27">
        <v>345069731</v>
      </c>
      <c r="C40" s="29">
        <v>40926330.479999989</v>
      </c>
      <c r="D40" s="27">
        <v>385996061.47999996</v>
      </c>
      <c r="E40" s="27">
        <v>138177265.44000009</v>
      </c>
      <c r="F40" s="27">
        <v>133188874.65000002</v>
      </c>
      <c r="G40" s="30">
        <v>247818796.03999996</v>
      </c>
    </row>
    <row r="41" spans="1:7" x14ac:dyDescent="0.3">
      <c r="A41" s="26" t="s">
        <v>44</v>
      </c>
      <c r="B41" s="27">
        <v>0</v>
      </c>
      <c r="C41" s="29">
        <v>0</v>
      </c>
      <c r="D41" s="27">
        <v>0</v>
      </c>
      <c r="E41" s="27">
        <v>0</v>
      </c>
      <c r="F41" s="27">
        <v>0</v>
      </c>
      <c r="G41" s="30">
        <v>0</v>
      </c>
    </row>
    <row r="42" spans="1:7" x14ac:dyDescent="0.3">
      <c r="A42" s="26" t="s">
        <v>45</v>
      </c>
      <c r="B42" s="27">
        <v>67900675</v>
      </c>
      <c r="C42" s="29">
        <v>-39594687</v>
      </c>
      <c r="D42" s="27">
        <v>28305988</v>
      </c>
      <c r="E42" s="27">
        <v>4878528.5199999996</v>
      </c>
      <c r="F42" s="27">
        <v>4369228.5199999996</v>
      </c>
      <c r="G42" s="30">
        <v>23427459.48</v>
      </c>
    </row>
    <row r="43" spans="1:7" x14ac:dyDescent="0.3">
      <c r="A43" s="26" t="s">
        <v>46</v>
      </c>
      <c r="B43" s="27">
        <v>322886030</v>
      </c>
      <c r="C43" s="29">
        <v>7377275.7899999991</v>
      </c>
      <c r="D43" s="27">
        <v>330263305.79000002</v>
      </c>
      <c r="E43" s="27">
        <v>23650442.440000001</v>
      </c>
      <c r="F43" s="27">
        <v>22430442.440000001</v>
      </c>
      <c r="G43" s="30">
        <v>306612863.34999996</v>
      </c>
    </row>
    <row r="44" spans="1:7" x14ac:dyDescent="0.3">
      <c r="A44" s="26" t="s">
        <v>47</v>
      </c>
      <c r="B44" s="27">
        <v>379986184.26999998</v>
      </c>
      <c r="C44" s="29">
        <v>-18581019.919999998</v>
      </c>
      <c r="D44" s="27">
        <v>361405164.35000002</v>
      </c>
      <c r="E44" s="27">
        <v>84499992.299999997</v>
      </c>
      <c r="F44" s="27">
        <v>68899093.390000001</v>
      </c>
      <c r="G44" s="30">
        <v>276905172.05000001</v>
      </c>
    </row>
    <row r="45" spans="1:7" x14ac:dyDescent="0.3">
      <c r="A45" s="26" t="s">
        <v>48</v>
      </c>
      <c r="B45" s="27">
        <v>0</v>
      </c>
      <c r="C45" s="30">
        <v>0</v>
      </c>
      <c r="D45" s="27">
        <v>0</v>
      </c>
      <c r="E45" s="27">
        <v>0</v>
      </c>
      <c r="F45" s="27">
        <v>0</v>
      </c>
      <c r="G45" s="30">
        <v>0</v>
      </c>
    </row>
    <row r="46" spans="1:7" x14ac:dyDescent="0.3">
      <c r="A46" s="26" t="s">
        <v>49</v>
      </c>
      <c r="B46" s="27">
        <v>0</v>
      </c>
      <c r="C46" s="30">
        <v>0</v>
      </c>
      <c r="D46" s="27">
        <v>0</v>
      </c>
      <c r="E46" s="27">
        <v>0</v>
      </c>
      <c r="F46" s="27">
        <v>0</v>
      </c>
      <c r="G46" s="30">
        <v>0</v>
      </c>
    </row>
    <row r="47" spans="1:7" x14ac:dyDescent="0.3">
      <c r="A47" s="26" t="s">
        <v>50</v>
      </c>
      <c r="B47" s="27">
        <v>0</v>
      </c>
      <c r="C47" s="30">
        <v>0</v>
      </c>
      <c r="D47" s="27">
        <v>0</v>
      </c>
      <c r="E47" s="27">
        <v>0</v>
      </c>
      <c r="F47" s="27">
        <v>0</v>
      </c>
      <c r="G47" s="30">
        <v>0</v>
      </c>
    </row>
    <row r="48" spans="1:7" x14ac:dyDescent="0.3">
      <c r="A48" s="26" t="s">
        <v>51</v>
      </c>
      <c r="B48" s="27">
        <v>0</v>
      </c>
      <c r="C48" s="30">
        <v>0</v>
      </c>
      <c r="D48" s="27">
        <v>0</v>
      </c>
      <c r="E48" s="27">
        <v>0</v>
      </c>
      <c r="F48" s="27">
        <v>0</v>
      </c>
      <c r="G48" s="30">
        <v>0</v>
      </c>
    </row>
    <row r="49" spans="1:7" x14ac:dyDescent="0.3">
      <c r="A49" s="26" t="s">
        <v>52</v>
      </c>
      <c r="B49" s="27">
        <f t="shared" ref="B49:G49" si="5">SUM(B50:B58)</f>
        <v>4074773</v>
      </c>
      <c r="C49" s="27">
        <f t="shared" si="5"/>
        <v>44813574.18</v>
      </c>
      <c r="D49" s="27">
        <f t="shared" si="5"/>
        <v>48888347.18</v>
      </c>
      <c r="E49" s="27">
        <f t="shared" si="5"/>
        <v>18579455.84</v>
      </c>
      <c r="F49" s="27">
        <f t="shared" si="5"/>
        <v>17023781.849999998</v>
      </c>
      <c r="G49" s="27">
        <f t="shared" si="5"/>
        <v>30308891.34</v>
      </c>
    </row>
    <row r="50" spans="1:7" x14ac:dyDescent="0.3">
      <c r="A50" s="26" t="s">
        <v>53</v>
      </c>
      <c r="B50" s="27">
        <v>2000000</v>
      </c>
      <c r="C50" s="30">
        <v>4199578.01</v>
      </c>
      <c r="D50" s="27">
        <v>6199578.0099999998</v>
      </c>
      <c r="E50" s="27">
        <v>3531545.11</v>
      </c>
      <c r="F50" s="27">
        <v>3294905.11</v>
      </c>
      <c r="G50" s="30">
        <v>2668032.9</v>
      </c>
    </row>
    <row r="51" spans="1:7" x14ac:dyDescent="0.3">
      <c r="A51" s="26" t="s">
        <v>54</v>
      </c>
      <c r="B51" s="27">
        <v>0</v>
      </c>
      <c r="C51" s="30">
        <v>3701698</v>
      </c>
      <c r="D51" s="27">
        <v>3701698</v>
      </c>
      <c r="E51" s="27">
        <v>2011440</v>
      </c>
      <c r="F51" s="27">
        <v>2011440</v>
      </c>
      <c r="G51" s="30">
        <v>1690258</v>
      </c>
    </row>
    <row r="52" spans="1:7" x14ac:dyDescent="0.3">
      <c r="A52" s="26" t="s">
        <v>55</v>
      </c>
      <c r="B52" s="27">
        <v>0</v>
      </c>
      <c r="C52" s="30">
        <v>0</v>
      </c>
      <c r="D52" s="27">
        <v>0</v>
      </c>
      <c r="E52" s="27">
        <v>0</v>
      </c>
      <c r="F52" s="27">
        <v>0</v>
      </c>
      <c r="G52" s="30">
        <v>0</v>
      </c>
    </row>
    <row r="53" spans="1:7" x14ac:dyDescent="0.3">
      <c r="A53" s="26" t="s">
        <v>56</v>
      </c>
      <c r="B53" s="27">
        <v>2074773</v>
      </c>
      <c r="C53" s="30">
        <v>13821867</v>
      </c>
      <c r="D53" s="27">
        <v>15896640</v>
      </c>
      <c r="E53" s="27">
        <v>1319033.99</v>
      </c>
      <c r="F53" s="27">
        <v>0</v>
      </c>
      <c r="G53" s="30">
        <v>14577606.01</v>
      </c>
    </row>
    <row r="54" spans="1:7" x14ac:dyDescent="0.3">
      <c r="A54" s="26" t="s">
        <v>57</v>
      </c>
      <c r="B54" s="27">
        <v>0</v>
      </c>
      <c r="C54" s="30">
        <v>0</v>
      </c>
      <c r="D54" s="27">
        <v>0</v>
      </c>
      <c r="E54" s="27">
        <v>0</v>
      </c>
      <c r="F54" s="27">
        <v>0</v>
      </c>
      <c r="G54" s="30">
        <v>0</v>
      </c>
    </row>
    <row r="55" spans="1:7" x14ac:dyDescent="0.3">
      <c r="A55" s="26" t="s">
        <v>58</v>
      </c>
      <c r="B55" s="27">
        <v>0</v>
      </c>
      <c r="C55" s="30">
        <v>10317475.49</v>
      </c>
      <c r="D55" s="27">
        <v>10317475.49</v>
      </c>
      <c r="E55" s="27">
        <v>2664801.2000000002</v>
      </c>
      <c r="F55" s="27">
        <v>2664801.2000000002</v>
      </c>
      <c r="G55" s="30">
        <v>7652674.29</v>
      </c>
    </row>
    <row r="56" spans="1:7" x14ac:dyDescent="0.3">
      <c r="A56" s="26" t="s">
        <v>59</v>
      </c>
      <c r="B56" s="27">
        <v>0</v>
      </c>
      <c r="C56" s="30">
        <v>0</v>
      </c>
      <c r="D56" s="27">
        <v>0</v>
      </c>
      <c r="E56" s="27">
        <v>0</v>
      </c>
      <c r="F56" s="27">
        <v>0</v>
      </c>
      <c r="G56" s="30">
        <v>0</v>
      </c>
    </row>
    <row r="57" spans="1:7" x14ac:dyDescent="0.3">
      <c r="A57" s="26" t="s">
        <v>60</v>
      </c>
      <c r="B57" s="27">
        <v>0</v>
      </c>
      <c r="C57" s="30">
        <v>9052636</v>
      </c>
      <c r="D57" s="27">
        <v>9052636</v>
      </c>
      <c r="E57" s="27">
        <v>9052635.5399999991</v>
      </c>
      <c r="F57" s="27">
        <v>9052635.5399999991</v>
      </c>
      <c r="G57" s="30">
        <v>0.46</v>
      </c>
    </row>
    <row r="58" spans="1:7" x14ac:dyDescent="0.3">
      <c r="A58" s="26" t="s">
        <v>61</v>
      </c>
      <c r="B58" s="27">
        <v>0</v>
      </c>
      <c r="C58" s="30">
        <v>3720319.68</v>
      </c>
      <c r="D58" s="27">
        <v>3720319.68</v>
      </c>
      <c r="E58" s="27">
        <v>0</v>
      </c>
      <c r="F58" s="27">
        <v>0</v>
      </c>
      <c r="G58" s="30">
        <v>3720319.68</v>
      </c>
    </row>
    <row r="59" spans="1:7" x14ac:dyDescent="0.3">
      <c r="A59" s="26" t="s">
        <v>62</v>
      </c>
      <c r="B59" s="27">
        <f t="shared" ref="B59:G59" si="6">SUM(B60:B62)</f>
        <v>1030654617.27</v>
      </c>
      <c r="C59" s="27">
        <f t="shared" si="6"/>
        <v>193771464.67999995</v>
      </c>
      <c r="D59" s="27">
        <f t="shared" si="6"/>
        <v>1224426081.9499998</v>
      </c>
      <c r="E59" s="27">
        <f t="shared" si="6"/>
        <v>164015857.09999999</v>
      </c>
      <c r="F59" s="27">
        <f t="shared" si="6"/>
        <v>163961048.16</v>
      </c>
      <c r="G59" s="27">
        <f t="shared" si="6"/>
        <v>1060410224.85</v>
      </c>
    </row>
    <row r="60" spans="1:7" x14ac:dyDescent="0.3">
      <c r="A60" s="26" t="s">
        <v>63</v>
      </c>
      <c r="B60" s="27">
        <v>1030654617.27</v>
      </c>
      <c r="C60" s="30">
        <v>189360970.40999994</v>
      </c>
      <c r="D60" s="27">
        <v>1220015587.6799998</v>
      </c>
      <c r="E60" s="27">
        <v>162139618.09</v>
      </c>
      <c r="F60" s="27">
        <v>162084809.15000001</v>
      </c>
      <c r="G60" s="30">
        <v>1057875969.59</v>
      </c>
    </row>
    <row r="61" spans="1:7" x14ac:dyDescent="0.3">
      <c r="A61" s="26" t="s">
        <v>64</v>
      </c>
      <c r="B61" s="27">
        <v>0</v>
      </c>
      <c r="C61" s="30">
        <v>0</v>
      </c>
      <c r="D61" s="27">
        <v>0</v>
      </c>
      <c r="E61" s="27">
        <v>0</v>
      </c>
      <c r="F61" s="27">
        <v>0</v>
      </c>
      <c r="G61" s="30">
        <v>0</v>
      </c>
    </row>
    <row r="62" spans="1:7" x14ac:dyDescent="0.3">
      <c r="A62" s="26" t="s">
        <v>65</v>
      </c>
      <c r="B62" s="27">
        <v>0</v>
      </c>
      <c r="C62" s="30">
        <v>4410494.2699999996</v>
      </c>
      <c r="D62" s="27">
        <v>4410494.2699999996</v>
      </c>
      <c r="E62" s="27">
        <v>1876239.0099999998</v>
      </c>
      <c r="F62" s="27">
        <v>1876239.0099999998</v>
      </c>
      <c r="G62" s="30">
        <v>2534255.2599999998</v>
      </c>
    </row>
    <row r="63" spans="1:7" x14ac:dyDescent="0.3">
      <c r="A63" s="26" t="s">
        <v>66</v>
      </c>
      <c r="B63" s="27">
        <f t="shared" ref="B63:G63" si="7">SUM(B64:B71)</f>
        <v>1000000</v>
      </c>
      <c r="C63" s="27">
        <f t="shared" si="7"/>
        <v>0</v>
      </c>
      <c r="D63" s="27">
        <f t="shared" si="7"/>
        <v>1000000</v>
      </c>
      <c r="E63" s="27">
        <f t="shared" si="7"/>
        <v>0</v>
      </c>
      <c r="F63" s="27">
        <f t="shared" si="7"/>
        <v>0</v>
      </c>
      <c r="G63" s="27">
        <f t="shared" si="7"/>
        <v>1000000</v>
      </c>
    </row>
    <row r="64" spans="1:7" x14ac:dyDescent="0.3">
      <c r="A64" s="26" t="s">
        <v>67</v>
      </c>
      <c r="B64" s="27">
        <v>0</v>
      </c>
      <c r="C64" s="30">
        <v>0</v>
      </c>
      <c r="D64" s="27">
        <v>0</v>
      </c>
      <c r="E64" s="27">
        <v>0</v>
      </c>
      <c r="F64" s="27">
        <v>0</v>
      </c>
      <c r="G64" s="30">
        <v>0</v>
      </c>
    </row>
    <row r="65" spans="1:7" x14ac:dyDescent="0.3">
      <c r="A65" s="26" t="s">
        <v>68</v>
      </c>
      <c r="B65" s="27">
        <v>0</v>
      </c>
      <c r="C65" s="30">
        <v>0</v>
      </c>
      <c r="D65" s="27">
        <v>0</v>
      </c>
      <c r="E65" s="27">
        <v>0</v>
      </c>
      <c r="F65" s="27">
        <v>0</v>
      </c>
      <c r="G65" s="30">
        <v>0</v>
      </c>
    </row>
    <row r="66" spans="1:7" x14ac:dyDescent="0.3">
      <c r="A66" s="26" t="s">
        <v>69</v>
      </c>
      <c r="B66" s="27">
        <v>0</v>
      </c>
      <c r="C66" s="30">
        <v>0</v>
      </c>
      <c r="D66" s="27">
        <v>0</v>
      </c>
      <c r="E66" s="27">
        <v>0</v>
      </c>
      <c r="F66" s="27">
        <v>0</v>
      </c>
      <c r="G66" s="30">
        <v>0</v>
      </c>
    </row>
    <row r="67" spans="1:7" x14ac:dyDescent="0.3">
      <c r="A67" s="26" t="s">
        <v>70</v>
      </c>
      <c r="B67" s="27">
        <v>0</v>
      </c>
      <c r="C67" s="30">
        <v>0</v>
      </c>
      <c r="D67" s="27">
        <v>0</v>
      </c>
      <c r="E67" s="27">
        <v>0</v>
      </c>
      <c r="F67" s="27">
        <v>0</v>
      </c>
      <c r="G67" s="30">
        <v>0</v>
      </c>
    </row>
    <row r="68" spans="1:7" x14ac:dyDescent="0.3">
      <c r="A68" s="26" t="s">
        <v>71</v>
      </c>
      <c r="B68" s="27">
        <v>1000000</v>
      </c>
      <c r="C68" s="30">
        <v>0</v>
      </c>
      <c r="D68" s="27">
        <v>1000000</v>
      </c>
      <c r="E68" s="27">
        <v>0</v>
      </c>
      <c r="F68" s="27">
        <v>0</v>
      </c>
      <c r="G68" s="30">
        <v>1000000</v>
      </c>
    </row>
    <row r="69" spans="1:7" x14ac:dyDescent="0.3">
      <c r="A69" s="26" t="s">
        <v>72</v>
      </c>
      <c r="B69" s="27">
        <v>0</v>
      </c>
      <c r="C69" s="30">
        <v>0</v>
      </c>
      <c r="D69" s="27">
        <v>0</v>
      </c>
      <c r="E69" s="27">
        <v>0</v>
      </c>
      <c r="F69" s="27">
        <v>0</v>
      </c>
      <c r="G69" s="30">
        <v>0</v>
      </c>
    </row>
    <row r="70" spans="1:7" x14ac:dyDescent="0.3">
      <c r="A70" s="26" t="s">
        <v>73</v>
      </c>
      <c r="B70" s="27">
        <v>0</v>
      </c>
      <c r="C70" s="30">
        <v>0</v>
      </c>
      <c r="D70" s="27">
        <v>0</v>
      </c>
      <c r="E70" s="27">
        <v>0</v>
      </c>
      <c r="F70" s="27">
        <v>0</v>
      </c>
      <c r="G70" s="30">
        <v>0</v>
      </c>
    </row>
    <row r="71" spans="1:7" x14ac:dyDescent="0.3">
      <c r="A71" s="26" t="s">
        <v>74</v>
      </c>
      <c r="B71" s="27">
        <v>0</v>
      </c>
      <c r="C71" s="30">
        <v>0</v>
      </c>
      <c r="D71" s="27">
        <v>0</v>
      </c>
      <c r="E71" s="27">
        <v>0</v>
      </c>
      <c r="F71" s="27">
        <v>0</v>
      </c>
      <c r="G71" s="30">
        <v>0</v>
      </c>
    </row>
    <row r="72" spans="1:7" x14ac:dyDescent="0.3">
      <c r="A72" s="26" t="s">
        <v>75</v>
      </c>
      <c r="B72" s="27">
        <f t="shared" ref="B72:G72" si="8">SUM(B73:B75)</f>
        <v>0</v>
      </c>
      <c r="C72" s="27">
        <f t="shared" si="8"/>
        <v>0</v>
      </c>
      <c r="D72" s="27">
        <f t="shared" si="8"/>
        <v>0</v>
      </c>
      <c r="E72" s="27">
        <f t="shared" si="8"/>
        <v>0</v>
      </c>
      <c r="F72" s="27">
        <f t="shared" si="8"/>
        <v>0</v>
      </c>
      <c r="G72" s="27">
        <f t="shared" si="8"/>
        <v>0</v>
      </c>
    </row>
    <row r="73" spans="1:7" x14ac:dyDescent="0.3">
      <c r="A73" s="26" t="s">
        <v>76</v>
      </c>
      <c r="B73" s="27">
        <v>0</v>
      </c>
      <c r="C73" s="30">
        <v>0</v>
      </c>
      <c r="D73" s="27">
        <v>0</v>
      </c>
      <c r="E73" s="27">
        <v>0</v>
      </c>
      <c r="F73" s="27">
        <v>0</v>
      </c>
      <c r="G73" s="30">
        <v>0</v>
      </c>
    </row>
    <row r="74" spans="1:7" x14ac:dyDescent="0.3">
      <c r="A74" s="26" t="s">
        <v>77</v>
      </c>
      <c r="B74" s="27">
        <v>0</v>
      </c>
      <c r="C74" s="30">
        <v>0</v>
      </c>
      <c r="D74" s="27">
        <v>0</v>
      </c>
      <c r="E74" s="27">
        <v>0</v>
      </c>
      <c r="F74" s="27">
        <v>0</v>
      </c>
      <c r="G74" s="30">
        <v>0</v>
      </c>
    </row>
    <row r="75" spans="1:7" x14ac:dyDescent="0.3">
      <c r="A75" s="26" t="s">
        <v>78</v>
      </c>
      <c r="B75" s="27">
        <v>0</v>
      </c>
      <c r="C75" s="30">
        <v>0</v>
      </c>
      <c r="D75" s="27">
        <v>0</v>
      </c>
      <c r="E75" s="27">
        <v>0</v>
      </c>
      <c r="F75" s="27">
        <v>0</v>
      </c>
      <c r="G75" s="30">
        <v>0</v>
      </c>
    </row>
    <row r="76" spans="1:7" x14ac:dyDescent="0.3">
      <c r="A76" s="26" t="s">
        <v>79</v>
      </c>
      <c r="B76" s="27">
        <f t="shared" ref="B76:G76" si="9">SUM(B77:B83)</f>
        <v>0</v>
      </c>
      <c r="C76" s="27">
        <f t="shared" si="9"/>
        <v>0</v>
      </c>
      <c r="D76" s="27">
        <f t="shared" si="9"/>
        <v>0</v>
      </c>
      <c r="E76" s="27">
        <f t="shared" si="9"/>
        <v>0</v>
      </c>
      <c r="F76" s="27">
        <f t="shared" si="9"/>
        <v>0</v>
      </c>
      <c r="G76" s="27">
        <f t="shared" si="9"/>
        <v>0</v>
      </c>
    </row>
    <row r="77" spans="1:7" x14ac:dyDescent="0.3">
      <c r="A77" s="26" t="s">
        <v>80</v>
      </c>
      <c r="B77" s="27">
        <v>0</v>
      </c>
      <c r="C77" s="30">
        <v>0</v>
      </c>
      <c r="D77" s="27">
        <v>0</v>
      </c>
      <c r="E77" s="27">
        <v>0</v>
      </c>
      <c r="F77" s="27">
        <v>0</v>
      </c>
      <c r="G77" s="30">
        <v>0</v>
      </c>
    </row>
    <row r="78" spans="1:7" x14ac:dyDescent="0.3">
      <c r="A78" s="26" t="s">
        <v>81</v>
      </c>
      <c r="B78" s="27">
        <v>0</v>
      </c>
      <c r="C78" s="30">
        <v>0</v>
      </c>
      <c r="D78" s="27">
        <v>0</v>
      </c>
      <c r="E78" s="27">
        <v>0</v>
      </c>
      <c r="F78" s="27">
        <v>0</v>
      </c>
      <c r="G78" s="30">
        <v>0</v>
      </c>
    </row>
    <row r="79" spans="1:7" x14ac:dyDescent="0.3">
      <c r="A79" s="26" t="s">
        <v>82</v>
      </c>
      <c r="B79" s="27">
        <v>0</v>
      </c>
      <c r="C79" s="30">
        <v>0</v>
      </c>
      <c r="D79" s="27">
        <v>0</v>
      </c>
      <c r="E79" s="27">
        <v>0</v>
      </c>
      <c r="F79" s="27">
        <v>0</v>
      </c>
      <c r="G79" s="30">
        <v>0</v>
      </c>
    </row>
    <row r="80" spans="1:7" x14ac:dyDescent="0.3">
      <c r="A80" s="26" t="s">
        <v>83</v>
      </c>
      <c r="B80" s="27">
        <v>0</v>
      </c>
      <c r="C80" s="30">
        <v>0</v>
      </c>
      <c r="D80" s="27">
        <v>0</v>
      </c>
      <c r="E80" s="27">
        <v>0</v>
      </c>
      <c r="F80" s="27">
        <v>0</v>
      </c>
      <c r="G80" s="30">
        <v>0</v>
      </c>
    </row>
    <row r="81" spans="1:8" x14ac:dyDescent="0.3">
      <c r="A81" s="26" t="s">
        <v>84</v>
      </c>
      <c r="B81" s="27">
        <v>0</v>
      </c>
      <c r="C81" s="30">
        <v>0</v>
      </c>
      <c r="D81" s="27">
        <v>0</v>
      </c>
      <c r="E81" s="27">
        <v>0</v>
      </c>
      <c r="F81" s="27">
        <v>0</v>
      </c>
      <c r="G81" s="30">
        <v>0</v>
      </c>
    </row>
    <row r="82" spans="1:8" x14ac:dyDescent="0.3">
      <c r="A82" s="26" t="s">
        <v>85</v>
      </c>
      <c r="B82" s="27">
        <v>0</v>
      </c>
      <c r="C82" s="30">
        <v>0</v>
      </c>
      <c r="D82" s="27">
        <v>0</v>
      </c>
      <c r="E82" s="27">
        <v>0</v>
      </c>
      <c r="F82" s="27">
        <v>0</v>
      </c>
      <c r="G82" s="30">
        <v>0</v>
      </c>
    </row>
    <row r="83" spans="1:8" x14ac:dyDescent="0.3">
      <c r="A83" s="26" t="s">
        <v>86</v>
      </c>
      <c r="B83" s="27">
        <v>0</v>
      </c>
      <c r="C83" s="30">
        <v>0</v>
      </c>
      <c r="D83" s="27">
        <v>0</v>
      </c>
      <c r="E83" s="27">
        <v>0</v>
      </c>
      <c r="F83" s="27">
        <v>0</v>
      </c>
      <c r="G83" s="30">
        <v>0</v>
      </c>
    </row>
    <row r="84" spans="1:8" x14ac:dyDescent="0.3">
      <c r="A84" s="31"/>
      <c r="B84" s="32"/>
      <c r="C84" s="32"/>
      <c r="D84" s="32"/>
      <c r="E84" s="32"/>
      <c r="F84" s="32"/>
      <c r="G84" s="32"/>
    </row>
    <row r="85" spans="1:8" x14ac:dyDescent="0.3">
      <c r="A85" s="33" t="s">
        <v>87</v>
      </c>
      <c r="B85" s="34">
        <f t="shared" ref="B85:G85" si="10">B86+B104+B94+B114+B124+B134+B138+B147+B151</f>
        <v>1356865876</v>
      </c>
      <c r="C85" s="34">
        <f>C86+C104+C94+C114+C124+C134+C138+C147+C151</f>
        <v>193930299.0500001</v>
      </c>
      <c r="D85" s="34">
        <f t="shared" si="10"/>
        <v>1550796175.05</v>
      </c>
      <c r="E85" s="34">
        <f t="shared" si="10"/>
        <v>279531856.81000006</v>
      </c>
      <c r="F85" s="34">
        <f t="shared" si="10"/>
        <v>274657227.77000004</v>
      </c>
      <c r="G85" s="34">
        <f t="shared" si="10"/>
        <v>1271264318.24</v>
      </c>
      <c r="H85" s="25"/>
    </row>
    <row r="86" spans="1:8" x14ac:dyDescent="0.3">
      <c r="A86" s="26" t="s">
        <v>14</v>
      </c>
      <c r="B86" s="27">
        <f t="shared" ref="B86:G86" si="11">SUM(B87:B93)</f>
        <v>0</v>
      </c>
      <c r="C86" s="27">
        <f t="shared" si="11"/>
        <v>0</v>
      </c>
      <c r="D86" s="27">
        <f t="shared" si="11"/>
        <v>0</v>
      </c>
      <c r="E86" s="27">
        <f t="shared" si="11"/>
        <v>0</v>
      </c>
      <c r="F86" s="27">
        <f t="shared" si="11"/>
        <v>0</v>
      </c>
      <c r="G86" s="27">
        <f t="shared" si="11"/>
        <v>0</v>
      </c>
    </row>
    <row r="87" spans="1:8" x14ac:dyDescent="0.3">
      <c r="A87" s="26" t="s">
        <v>15</v>
      </c>
      <c r="B87" s="27">
        <v>0</v>
      </c>
      <c r="C87" s="30">
        <v>0</v>
      </c>
      <c r="D87" s="27">
        <v>0</v>
      </c>
      <c r="E87" s="27">
        <v>0</v>
      </c>
      <c r="F87" s="27">
        <v>0</v>
      </c>
      <c r="G87" s="30">
        <v>0</v>
      </c>
    </row>
    <row r="88" spans="1:8" x14ac:dyDescent="0.3">
      <c r="A88" s="26" t="s">
        <v>16</v>
      </c>
      <c r="B88" s="27">
        <v>0</v>
      </c>
      <c r="C88" s="30">
        <v>0</v>
      </c>
      <c r="D88" s="27">
        <v>0</v>
      </c>
      <c r="E88" s="27">
        <v>0</v>
      </c>
      <c r="F88" s="27">
        <v>0</v>
      </c>
      <c r="G88" s="30">
        <v>0</v>
      </c>
    </row>
    <row r="89" spans="1:8" x14ac:dyDescent="0.3">
      <c r="A89" s="26" t="s">
        <v>17</v>
      </c>
      <c r="B89" s="27">
        <v>0</v>
      </c>
      <c r="C89" s="30">
        <v>0</v>
      </c>
      <c r="D89" s="27">
        <v>0</v>
      </c>
      <c r="E89" s="27">
        <v>0</v>
      </c>
      <c r="F89" s="27">
        <v>0</v>
      </c>
      <c r="G89" s="30">
        <v>0</v>
      </c>
    </row>
    <row r="90" spans="1:8" x14ac:dyDescent="0.3">
      <c r="A90" s="26" t="s">
        <v>18</v>
      </c>
      <c r="B90" s="27">
        <v>0</v>
      </c>
      <c r="C90" s="30">
        <v>0</v>
      </c>
      <c r="D90" s="27">
        <v>0</v>
      </c>
      <c r="E90" s="27">
        <v>0</v>
      </c>
      <c r="F90" s="27">
        <v>0</v>
      </c>
      <c r="G90" s="30">
        <v>0</v>
      </c>
    </row>
    <row r="91" spans="1:8" x14ac:dyDescent="0.3">
      <c r="A91" s="26" t="s">
        <v>19</v>
      </c>
      <c r="B91" s="27">
        <v>0</v>
      </c>
      <c r="C91" s="30">
        <v>0</v>
      </c>
      <c r="D91" s="27">
        <v>0</v>
      </c>
      <c r="E91" s="27">
        <v>0</v>
      </c>
      <c r="F91" s="27">
        <v>0</v>
      </c>
      <c r="G91" s="30">
        <v>0</v>
      </c>
    </row>
    <row r="92" spans="1:8" x14ac:dyDescent="0.3">
      <c r="A92" s="26" t="s">
        <v>20</v>
      </c>
      <c r="B92" s="27">
        <v>0</v>
      </c>
      <c r="C92" s="30">
        <v>0</v>
      </c>
      <c r="D92" s="27">
        <v>0</v>
      </c>
      <c r="E92" s="27">
        <v>0</v>
      </c>
      <c r="F92" s="27">
        <v>0</v>
      </c>
      <c r="G92" s="30">
        <v>0</v>
      </c>
    </row>
    <row r="93" spans="1:8" x14ac:dyDescent="0.3">
      <c r="A93" s="26" t="s">
        <v>21</v>
      </c>
      <c r="B93" s="27">
        <v>0</v>
      </c>
      <c r="C93" s="30">
        <v>0</v>
      </c>
      <c r="D93" s="27">
        <v>0</v>
      </c>
      <c r="E93" s="27">
        <v>0</v>
      </c>
      <c r="F93" s="27">
        <v>0</v>
      </c>
      <c r="G93" s="30">
        <v>0</v>
      </c>
    </row>
    <row r="94" spans="1:8" x14ac:dyDescent="0.3">
      <c r="A94" s="26" t="s">
        <v>22</v>
      </c>
      <c r="B94" s="27">
        <f t="shared" ref="B94:G94" si="12">SUM(B95:B103)</f>
        <v>126920859</v>
      </c>
      <c r="C94" s="27">
        <f t="shared" si="12"/>
        <v>52631622.49000001</v>
      </c>
      <c r="D94" s="27">
        <f t="shared" si="12"/>
        <v>179552481.48999998</v>
      </c>
      <c r="E94" s="27">
        <f t="shared" si="12"/>
        <v>13966660.880000001</v>
      </c>
      <c r="F94" s="27">
        <f t="shared" si="12"/>
        <v>13692072.83</v>
      </c>
      <c r="G94" s="27">
        <f t="shared" si="12"/>
        <v>165585820.60999998</v>
      </c>
    </row>
    <row r="95" spans="1:8" x14ac:dyDescent="0.3">
      <c r="A95" s="26" t="s">
        <v>23</v>
      </c>
      <c r="B95" s="27">
        <v>8071157</v>
      </c>
      <c r="C95" s="30">
        <v>19047.330000000075</v>
      </c>
      <c r="D95" s="27">
        <v>8090204.3300000001</v>
      </c>
      <c r="E95" s="27">
        <v>321021.88</v>
      </c>
      <c r="F95" s="27">
        <v>247129.88</v>
      </c>
      <c r="G95" s="30">
        <v>7769182.4500000002</v>
      </c>
    </row>
    <row r="96" spans="1:8" x14ac:dyDescent="0.3">
      <c r="A96" s="26" t="s">
        <v>24</v>
      </c>
      <c r="B96" s="27">
        <v>5381243</v>
      </c>
      <c r="C96" s="35">
        <v>-192964.69000000009</v>
      </c>
      <c r="D96" s="27">
        <v>5188278.3099999996</v>
      </c>
      <c r="E96" s="27">
        <v>563953.03999999992</v>
      </c>
      <c r="F96" s="27">
        <v>443980.99000000005</v>
      </c>
      <c r="G96" s="30">
        <v>4624325.2700000005</v>
      </c>
    </row>
    <row r="97" spans="1:7" x14ac:dyDescent="0.3">
      <c r="A97" s="26" t="s">
        <v>25</v>
      </c>
      <c r="B97" s="27">
        <v>90400</v>
      </c>
      <c r="C97" s="35">
        <v>-58400</v>
      </c>
      <c r="D97" s="27">
        <v>32000</v>
      </c>
      <c r="E97" s="27">
        <v>0</v>
      </c>
      <c r="F97" s="27">
        <v>0</v>
      </c>
      <c r="G97" s="30">
        <v>32000</v>
      </c>
    </row>
    <row r="98" spans="1:7" x14ac:dyDescent="0.3">
      <c r="A98" s="26" t="s">
        <v>26</v>
      </c>
      <c r="B98" s="27">
        <v>29654090</v>
      </c>
      <c r="C98" s="30">
        <v>50369575.560000002</v>
      </c>
      <c r="D98" s="27">
        <v>80023665.559999987</v>
      </c>
      <c r="E98" s="27">
        <v>291617.65000000002</v>
      </c>
      <c r="F98" s="27">
        <v>291617.65000000002</v>
      </c>
      <c r="G98" s="30">
        <v>79732047.909999982</v>
      </c>
    </row>
    <row r="99" spans="1:7" x14ac:dyDescent="0.3">
      <c r="A99" s="26" t="s">
        <v>27</v>
      </c>
      <c r="B99" s="27">
        <v>620806</v>
      </c>
      <c r="C99" s="35">
        <v>-183200</v>
      </c>
      <c r="D99" s="27">
        <v>437606</v>
      </c>
      <c r="E99" s="27">
        <v>0</v>
      </c>
      <c r="F99" s="27">
        <v>0</v>
      </c>
      <c r="G99" s="30">
        <v>437606</v>
      </c>
    </row>
    <row r="100" spans="1:7" x14ac:dyDescent="0.3">
      <c r="A100" s="26" t="s">
        <v>28</v>
      </c>
      <c r="B100" s="27">
        <v>39870623</v>
      </c>
      <c r="C100" s="29">
        <v>284587.55000000191</v>
      </c>
      <c r="D100" s="27">
        <v>40155210.549999997</v>
      </c>
      <c r="E100" s="27">
        <v>11364219.4</v>
      </c>
      <c r="F100" s="27">
        <v>11364219.4</v>
      </c>
      <c r="G100" s="30">
        <v>28790991.150000002</v>
      </c>
    </row>
    <row r="101" spans="1:7" x14ac:dyDescent="0.3">
      <c r="A101" s="26" t="s">
        <v>29</v>
      </c>
      <c r="B101" s="27">
        <v>36674031</v>
      </c>
      <c r="C101" s="30">
        <v>977796.5299999998</v>
      </c>
      <c r="D101" s="27">
        <v>37651827.530000001</v>
      </c>
      <c r="E101" s="27">
        <v>531261.89</v>
      </c>
      <c r="F101" s="27">
        <v>531261.89</v>
      </c>
      <c r="G101" s="30">
        <v>37120565.640000001</v>
      </c>
    </row>
    <row r="102" spans="1:7" x14ac:dyDescent="0.3">
      <c r="A102" s="26" t="s">
        <v>30</v>
      </c>
      <c r="B102" s="27">
        <v>522590</v>
      </c>
      <c r="C102" s="35">
        <v>-5345</v>
      </c>
      <c r="D102" s="27">
        <v>517245</v>
      </c>
      <c r="E102" s="27">
        <v>0</v>
      </c>
      <c r="F102" s="27">
        <v>0</v>
      </c>
      <c r="G102" s="30">
        <v>517245</v>
      </c>
    </row>
    <row r="103" spans="1:7" x14ac:dyDescent="0.3">
      <c r="A103" s="26" t="s">
        <v>31</v>
      </c>
      <c r="B103" s="27">
        <v>6035919</v>
      </c>
      <c r="C103" s="30">
        <v>1420525.2100000002</v>
      </c>
      <c r="D103" s="27">
        <v>7456444.209999999</v>
      </c>
      <c r="E103" s="27">
        <v>894587.02</v>
      </c>
      <c r="F103" s="27">
        <v>813863.02</v>
      </c>
      <c r="G103" s="30">
        <v>6561857.1899999995</v>
      </c>
    </row>
    <row r="104" spans="1:7" x14ac:dyDescent="0.3">
      <c r="A104" s="26" t="s">
        <v>32</v>
      </c>
      <c r="B104" s="27">
        <f t="shared" ref="B104:G104" si="13">SUM(B105:B113)</f>
        <v>731207167</v>
      </c>
      <c r="C104" s="36">
        <f t="shared" si="13"/>
        <v>-77852323.849999994</v>
      </c>
      <c r="D104" s="27">
        <f t="shared" si="13"/>
        <v>653354843.14999998</v>
      </c>
      <c r="E104" s="27">
        <f t="shared" si="13"/>
        <v>90978051.539999992</v>
      </c>
      <c r="F104" s="27">
        <f t="shared" si="13"/>
        <v>86566858.549999997</v>
      </c>
      <c r="G104" s="27">
        <f t="shared" si="13"/>
        <v>562376791.61000001</v>
      </c>
    </row>
    <row r="105" spans="1:7" x14ac:dyDescent="0.3">
      <c r="A105" s="26" t="s">
        <v>33</v>
      </c>
      <c r="B105" s="27">
        <v>71068415</v>
      </c>
      <c r="C105" s="30">
        <v>2573889.63</v>
      </c>
      <c r="D105" s="27">
        <v>73642304.629999995</v>
      </c>
      <c r="E105" s="27">
        <v>16418847.569999998</v>
      </c>
      <c r="F105" s="27">
        <v>16418847.569999998</v>
      </c>
      <c r="G105" s="30">
        <v>57223457.060000002</v>
      </c>
    </row>
    <row r="106" spans="1:7" x14ac:dyDescent="0.3">
      <c r="A106" s="26" t="s">
        <v>34</v>
      </c>
      <c r="B106" s="27">
        <v>3150822</v>
      </c>
      <c r="C106" s="30">
        <v>89552.31</v>
      </c>
      <c r="D106" s="27">
        <v>3240374.31</v>
      </c>
      <c r="E106" s="27">
        <v>639651.68999999994</v>
      </c>
      <c r="F106" s="27">
        <v>639651.68999999994</v>
      </c>
      <c r="G106" s="30">
        <v>2600722.62</v>
      </c>
    </row>
    <row r="107" spans="1:7" x14ac:dyDescent="0.3">
      <c r="A107" s="26" t="s">
        <v>35</v>
      </c>
      <c r="B107" s="27">
        <v>113543823</v>
      </c>
      <c r="C107" s="35">
        <v>-22357402.550000004</v>
      </c>
      <c r="D107" s="27">
        <v>91186420.450000003</v>
      </c>
      <c r="E107" s="27">
        <v>15023786.4</v>
      </c>
      <c r="F107" s="27">
        <v>14971654.4</v>
      </c>
      <c r="G107" s="30">
        <v>76162634.049999997</v>
      </c>
    </row>
    <row r="108" spans="1:7" x14ac:dyDescent="0.3">
      <c r="A108" s="26" t="s">
        <v>36</v>
      </c>
      <c r="B108" s="27">
        <v>21269079</v>
      </c>
      <c r="C108" s="30">
        <v>108480.66999999902</v>
      </c>
      <c r="D108" s="27">
        <v>21377559.669999998</v>
      </c>
      <c r="E108" s="27">
        <v>21177396.719999995</v>
      </c>
      <c r="F108" s="27">
        <v>21177396.719999995</v>
      </c>
      <c r="G108" s="30">
        <v>200162.95</v>
      </c>
    </row>
    <row r="109" spans="1:7" x14ac:dyDescent="0.3">
      <c r="A109" s="26" t="s">
        <v>37</v>
      </c>
      <c r="B109" s="27">
        <v>512954436</v>
      </c>
      <c r="C109" s="35">
        <v>-82841929.909999996</v>
      </c>
      <c r="D109" s="27">
        <v>430112506.09000003</v>
      </c>
      <c r="E109" s="27">
        <v>7399222.1499999994</v>
      </c>
      <c r="F109" s="27">
        <v>7333657.5599999996</v>
      </c>
      <c r="G109" s="30">
        <v>422713283.94000006</v>
      </c>
    </row>
    <row r="110" spans="1:7" x14ac:dyDescent="0.3">
      <c r="A110" s="26" t="s">
        <v>38</v>
      </c>
      <c r="B110" s="27">
        <v>0</v>
      </c>
      <c r="C110" s="30">
        <v>0</v>
      </c>
      <c r="D110" s="27">
        <v>0</v>
      </c>
      <c r="E110" s="27">
        <v>0</v>
      </c>
      <c r="F110" s="27">
        <v>0</v>
      </c>
      <c r="G110" s="30">
        <v>0</v>
      </c>
    </row>
    <row r="111" spans="1:7" x14ac:dyDescent="0.3">
      <c r="A111" s="26" t="s">
        <v>39</v>
      </c>
      <c r="B111" s="27">
        <v>73000</v>
      </c>
      <c r="C111" s="35">
        <v>-73000</v>
      </c>
      <c r="D111" s="27">
        <v>0</v>
      </c>
      <c r="E111" s="27">
        <v>0</v>
      </c>
      <c r="F111" s="27">
        <v>0</v>
      </c>
      <c r="G111" s="30">
        <v>0</v>
      </c>
    </row>
    <row r="112" spans="1:7" x14ac:dyDescent="0.3">
      <c r="A112" s="26" t="s">
        <v>40</v>
      </c>
      <c r="B112" s="27">
        <v>6630000</v>
      </c>
      <c r="C112" s="30">
        <v>24086186</v>
      </c>
      <c r="D112" s="27">
        <v>30716186</v>
      </c>
      <c r="E112" s="27">
        <v>29408656.399999999</v>
      </c>
      <c r="F112" s="27">
        <v>25115160</v>
      </c>
      <c r="G112" s="30">
        <v>1307529.6000000001</v>
      </c>
    </row>
    <row r="113" spans="1:7" x14ac:dyDescent="0.3">
      <c r="A113" s="26" t="s">
        <v>41</v>
      </c>
      <c r="B113" s="27">
        <v>2517592</v>
      </c>
      <c r="C113" s="30">
        <v>561900</v>
      </c>
      <c r="D113" s="27">
        <v>3079492</v>
      </c>
      <c r="E113" s="27">
        <v>910490.61</v>
      </c>
      <c r="F113" s="27">
        <v>910490.61</v>
      </c>
      <c r="G113" s="30">
        <v>2169001.3899999997</v>
      </c>
    </row>
    <row r="114" spans="1:7" ht="27.6" x14ac:dyDescent="0.3">
      <c r="A114" s="26" t="s">
        <v>42</v>
      </c>
      <c r="B114" s="27">
        <f t="shared" ref="B114:G114" si="14">SUM(B115:B123)</f>
        <v>15693416</v>
      </c>
      <c r="C114" s="28">
        <f t="shared" si="14"/>
        <v>3516214.5599999996</v>
      </c>
      <c r="D114" s="27">
        <f t="shared" si="14"/>
        <v>19209630.559999999</v>
      </c>
      <c r="E114" s="27">
        <f t="shared" si="14"/>
        <v>7516209.1400000006</v>
      </c>
      <c r="F114" s="27">
        <f t="shared" si="14"/>
        <v>7516209.1400000006</v>
      </c>
      <c r="G114" s="27">
        <f t="shared" si="14"/>
        <v>11693421.42</v>
      </c>
    </row>
    <row r="115" spans="1:7" x14ac:dyDescent="0.3">
      <c r="A115" s="26" t="s">
        <v>43</v>
      </c>
      <c r="B115" s="27">
        <v>423416</v>
      </c>
      <c r="C115" s="35">
        <v>-423416</v>
      </c>
      <c r="D115" s="27">
        <v>0</v>
      </c>
      <c r="E115" s="27">
        <v>0</v>
      </c>
      <c r="F115" s="27">
        <v>0</v>
      </c>
      <c r="G115" s="30">
        <v>0</v>
      </c>
    </row>
    <row r="116" spans="1:7" x14ac:dyDescent="0.3">
      <c r="A116" s="26" t="s">
        <v>44</v>
      </c>
      <c r="B116" s="27">
        <v>0</v>
      </c>
      <c r="C116" s="30">
        <v>0</v>
      </c>
      <c r="D116" s="27">
        <v>0</v>
      </c>
      <c r="E116" s="27">
        <v>0</v>
      </c>
      <c r="F116" s="27">
        <v>0</v>
      </c>
      <c r="G116" s="30">
        <v>0</v>
      </c>
    </row>
    <row r="117" spans="1:7" x14ac:dyDescent="0.3">
      <c r="A117" s="26" t="s">
        <v>45</v>
      </c>
      <c r="B117" s="27">
        <v>0</v>
      </c>
      <c r="C117" s="29">
        <v>6266630.5599999996</v>
      </c>
      <c r="D117" s="27">
        <v>6266630.5599999996</v>
      </c>
      <c r="E117" s="27">
        <v>5776209.1400000006</v>
      </c>
      <c r="F117" s="27">
        <v>5776209.1400000006</v>
      </c>
      <c r="G117" s="30">
        <v>490421.42000000004</v>
      </c>
    </row>
    <row r="118" spans="1:7" x14ac:dyDescent="0.3">
      <c r="A118" s="26" t="s">
        <v>46</v>
      </c>
      <c r="B118" s="27">
        <v>15270000</v>
      </c>
      <c r="C118" s="35">
        <v>-2327000</v>
      </c>
      <c r="D118" s="27">
        <v>12943000</v>
      </c>
      <c r="E118" s="27">
        <v>1740000</v>
      </c>
      <c r="F118" s="27">
        <v>1740000</v>
      </c>
      <c r="G118" s="30">
        <v>11203000</v>
      </c>
    </row>
    <row r="119" spans="1:7" x14ac:dyDescent="0.3">
      <c r="A119" s="26" t="s">
        <v>47</v>
      </c>
      <c r="B119" s="27">
        <v>0</v>
      </c>
      <c r="C119" s="30">
        <v>0</v>
      </c>
      <c r="D119" s="27">
        <v>0</v>
      </c>
      <c r="E119" s="27">
        <v>0</v>
      </c>
      <c r="F119" s="27">
        <v>0</v>
      </c>
      <c r="G119" s="30">
        <v>0</v>
      </c>
    </row>
    <row r="120" spans="1:7" x14ac:dyDescent="0.3">
      <c r="A120" s="26" t="s">
        <v>48</v>
      </c>
      <c r="B120" s="27">
        <v>0</v>
      </c>
      <c r="C120" s="30">
        <v>0</v>
      </c>
      <c r="D120" s="27">
        <v>0</v>
      </c>
      <c r="E120" s="27">
        <v>0</v>
      </c>
      <c r="F120" s="27">
        <v>0</v>
      </c>
      <c r="G120" s="30">
        <v>0</v>
      </c>
    </row>
    <row r="121" spans="1:7" x14ac:dyDescent="0.3">
      <c r="A121" s="26" t="s">
        <v>49</v>
      </c>
      <c r="B121" s="27">
        <v>0</v>
      </c>
      <c r="C121" s="30">
        <v>0</v>
      </c>
      <c r="D121" s="27">
        <v>0</v>
      </c>
      <c r="E121" s="27">
        <v>0</v>
      </c>
      <c r="F121" s="27">
        <v>0</v>
      </c>
      <c r="G121" s="30">
        <v>0</v>
      </c>
    </row>
    <row r="122" spans="1:7" x14ac:dyDescent="0.3">
      <c r="A122" s="26" t="s">
        <v>50</v>
      </c>
      <c r="B122" s="27">
        <v>0</v>
      </c>
      <c r="C122" s="30">
        <v>0</v>
      </c>
      <c r="D122" s="27">
        <v>0</v>
      </c>
      <c r="E122" s="27">
        <v>0</v>
      </c>
      <c r="F122" s="27">
        <v>0</v>
      </c>
      <c r="G122" s="30">
        <v>0</v>
      </c>
    </row>
    <row r="123" spans="1:7" x14ac:dyDescent="0.3">
      <c r="A123" s="26" t="s">
        <v>51</v>
      </c>
      <c r="B123" s="27">
        <v>0</v>
      </c>
      <c r="C123" s="30">
        <v>0</v>
      </c>
      <c r="D123" s="27">
        <v>0</v>
      </c>
      <c r="E123" s="27">
        <v>0</v>
      </c>
      <c r="F123" s="27">
        <v>0</v>
      </c>
      <c r="G123" s="30">
        <v>0</v>
      </c>
    </row>
    <row r="124" spans="1:7" x14ac:dyDescent="0.3">
      <c r="A124" s="26" t="s">
        <v>52</v>
      </c>
      <c r="B124" s="27">
        <f t="shared" ref="B124:G124" si="15">SUM(B125:B133)</f>
        <v>0</v>
      </c>
      <c r="C124" s="28">
        <f t="shared" si="15"/>
        <v>62478543.370000005</v>
      </c>
      <c r="D124" s="27">
        <f t="shared" si="15"/>
        <v>62478543.370000005</v>
      </c>
      <c r="E124" s="27">
        <f t="shared" si="15"/>
        <v>11891198.979999999</v>
      </c>
      <c r="F124" s="27">
        <f t="shared" si="15"/>
        <v>11702350.979999999</v>
      </c>
      <c r="G124" s="27">
        <f t="shared" si="15"/>
        <v>50587344.389999993</v>
      </c>
    </row>
    <row r="125" spans="1:7" x14ac:dyDescent="0.3">
      <c r="A125" s="26" t="s">
        <v>53</v>
      </c>
      <c r="B125" s="27">
        <v>0</v>
      </c>
      <c r="C125" s="30">
        <v>17311149.899999999</v>
      </c>
      <c r="D125" s="27">
        <v>17311149.899999999</v>
      </c>
      <c r="E125" s="27">
        <v>8578429.6799999997</v>
      </c>
      <c r="F125" s="27">
        <v>8389581.6799999997</v>
      </c>
      <c r="G125" s="30">
        <v>8732720.2199999988</v>
      </c>
    </row>
    <row r="126" spans="1:7" x14ac:dyDescent="0.3">
      <c r="A126" s="26" t="s">
        <v>54</v>
      </c>
      <c r="B126" s="27">
        <v>0</v>
      </c>
      <c r="C126" s="29">
        <v>1384637.02</v>
      </c>
      <c r="D126" s="27">
        <v>1384637.02</v>
      </c>
      <c r="E126" s="27">
        <v>1345370.35</v>
      </c>
      <c r="F126" s="27">
        <v>1345370.35</v>
      </c>
      <c r="G126" s="30">
        <v>39266.67</v>
      </c>
    </row>
    <row r="127" spans="1:7" x14ac:dyDescent="0.3">
      <c r="A127" s="26" t="s">
        <v>55</v>
      </c>
      <c r="B127" s="27">
        <v>0</v>
      </c>
      <c r="C127" s="30">
        <v>76519.100000000006</v>
      </c>
      <c r="D127" s="27">
        <v>76519.100000000006</v>
      </c>
      <c r="E127" s="27">
        <v>0</v>
      </c>
      <c r="F127" s="27">
        <v>0</v>
      </c>
      <c r="G127" s="30">
        <v>76519.099999999991</v>
      </c>
    </row>
    <row r="128" spans="1:7" x14ac:dyDescent="0.3">
      <c r="A128" s="26" t="s">
        <v>56</v>
      </c>
      <c r="B128" s="27">
        <v>0</v>
      </c>
      <c r="C128" s="29">
        <v>31771449.960000001</v>
      </c>
      <c r="D128" s="27">
        <v>31771449.960000001</v>
      </c>
      <c r="E128" s="27">
        <v>969293.68</v>
      </c>
      <c r="F128" s="27">
        <v>969293.68</v>
      </c>
      <c r="G128" s="30">
        <v>30802156.280000001</v>
      </c>
    </row>
    <row r="129" spans="1:7" x14ac:dyDescent="0.3">
      <c r="A129" s="26" t="s">
        <v>57</v>
      </c>
      <c r="B129" s="27">
        <v>0</v>
      </c>
      <c r="C129" s="30">
        <v>0</v>
      </c>
      <c r="D129" s="27">
        <v>0</v>
      </c>
      <c r="E129" s="27">
        <v>0</v>
      </c>
      <c r="F129" s="27">
        <v>0</v>
      </c>
      <c r="G129" s="30">
        <v>0</v>
      </c>
    </row>
    <row r="130" spans="1:7" x14ac:dyDescent="0.3">
      <c r="A130" s="26" t="s">
        <v>58</v>
      </c>
      <c r="B130" s="27">
        <v>0</v>
      </c>
      <c r="C130" s="30">
        <v>11934787.390000001</v>
      </c>
      <c r="D130" s="27">
        <v>11934787.390000001</v>
      </c>
      <c r="E130" s="27">
        <v>998105.27</v>
      </c>
      <c r="F130" s="27">
        <v>998105.27</v>
      </c>
      <c r="G130" s="30">
        <v>10936682.119999999</v>
      </c>
    </row>
    <row r="131" spans="1:7" x14ac:dyDescent="0.3">
      <c r="A131" s="26" t="s">
        <v>59</v>
      </c>
      <c r="B131" s="27">
        <v>0</v>
      </c>
      <c r="C131" s="30">
        <v>0</v>
      </c>
      <c r="D131" s="27">
        <v>0</v>
      </c>
      <c r="E131" s="27">
        <v>0</v>
      </c>
      <c r="F131" s="27">
        <v>0</v>
      </c>
      <c r="G131" s="30">
        <v>0</v>
      </c>
    </row>
    <row r="132" spans="1:7" x14ac:dyDescent="0.3">
      <c r="A132" s="26" t="s">
        <v>60</v>
      </c>
      <c r="B132" s="27">
        <v>0</v>
      </c>
      <c r="C132" s="30">
        <v>0</v>
      </c>
      <c r="D132" s="27">
        <v>0</v>
      </c>
      <c r="E132" s="27">
        <v>0</v>
      </c>
      <c r="F132" s="27">
        <v>0</v>
      </c>
      <c r="G132" s="30">
        <v>0</v>
      </c>
    </row>
    <row r="133" spans="1:7" x14ac:dyDescent="0.3">
      <c r="A133" s="26" t="s">
        <v>61</v>
      </c>
      <c r="B133" s="27">
        <v>0</v>
      </c>
      <c r="C133" s="30">
        <v>0</v>
      </c>
      <c r="D133" s="27">
        <v>0</v>
      </c>
      <c r="E133" s="27">
        <v>0</v>
      </c>
      <c r="F133" s="27">
        <v>0</v>
      </c>
      <c r="G133" s="30">
        <v>0</v>
      </c>
    </row>
    <row r="134" spans="1:7" x14ac:dyDescent="0.3">
      <c r="A134" s="26" t="s">
        <v>62</v>
      </c>
      <c r="B134" s="27">
        <f t="shared" ref="B134:G134" si="16">SUM(B135:B137)</f>
        <v>483044434</v>
      </c>
      <c r="C134" s="27">
        <f t="shared" si="16"/>
        <v>153156242.48000008</v>
      </c>
      <c r="D134" s="27">
        <f t="shared" si="16"/>
        <v>636200676.48000002</v>
      </c>
      <c r="E134" s="27">
        <f t="shared" si="16"/>
        <v>155179736.27000004</v>
      </c>
      <c r="F134" s="27">
        <f t="shared" si="16"/>
        <v>155179736.27000004</v>
      </c>
      <c r="G134" s="27">
        <f t="shared" si="16"/>
        <v>481020940.21000004</v>
      </c>
    </row>
    <row r="135" spans="1:7" x14ac:dyDescent="0.3">
      <c r="A135" s="26" t="s">
        <v>63</v>
      </c>
      <c r="B135" s="27">
        <v>483044434</v>
      </c>
      <c r="C135" s="30">
        <v>148397807.53000009</v>
      </c>
      <c r="D135" s="27">
        <v>631442241.52999997</v>
      </c>
      <c r="E135" s="27">
        <v>155179736.27000004</v>
      </c>
      <c r="F135" s="27">
        <v>155179736.27000004</v>
      </c>
      <c r="G135" s="30">
        <v>476262505.26000005</v>
      </c>
    </row>
    <row r="136" spans="1:7" x14ac:dyDescent="0.3">
      <c r="A136" s="26" t="s">
        <v>64</v>
      </c>
      <c r="B136" s="27">
        <v>0</v>
      </c>
      <c r="C136" s="30">
        <v>0</v>
      </c>
      <c r="D136" s="27">
        <v>0</v>
      </c>
      <c r="E136" s="27">
        <v>0</v>
      </c>
      <c r="F136" s="27">
        <v>0</v>
      </c>
      <c r="G136" s="30">
        <v>0</v>
      </c>
    </row>
    <row r="137" spans="1:7" x14ac:dyDescent="0.3">
      <c r="A137" s="26" t="s">
        <v>65</v>
      </c>
      <c r="B137" s="27">
        <v>0</v>
      </c>
      <c r="C137" s="30">
        <v>4758434.95</v>
      </c>
      <c r="D137" s="27">
        <v>4758434.95</v>
      </c>
      <c r="E137" s="27">
        <v>0</v>
      </c>
      <c r="F137" s="27">
        <v>0</v>
      </c>
      <c r="G137" s="30">
        <v>4758434.95</v>
      </c>
    </row>
    <row r="138" spans="1:7" x14ac:dyDescent="0.3">
      <c r="A138" s="26" t="s">
        <v>66</v>
      </c>
      <c r="B138" s="27">
        <f t="shared" ref="B138:G138" si="17">SUM(B139:B146)</f>
        <v>0</v>
      </c>
      <c r="C138" s="27">
        <f t="shared" si="17"/>
        <v>0</v>
      </c>
      <c r="D138" s="27">
        <f t="shared" si="17"/>
        <v>0</v>
      </c>
      <c r="E138" s="27">
        <f t="shared" si="17"/>
        <v>0</v>
      </c>
      <c r="F138" s="27">
        <f t="shared" si="17"/>
        <v>0</v>
      </c>
      <c r="G138" s="27">
        <f t="shared" si="17"/>
        <v>0</v>
      </c>
    </row>
    <row r="139" spans="1:7" x14ac:dyDescent="0.3">
      <c r="A139" s="26" t="s">
        <v>67</v>
      </c>
      <c r="B139" s="27">
        <v>0</v>
      </c>
      <c r="C139" s="30">
        <v>0</v>
      </c>
      <c r="D139" s="27">
        <v>0</v>
      </c>
      <c r="E139" s="27">
        <v>0</v>
      </c>
      <c r="F139" s="27">
        <v>0</v>
      </c>
      <c r="G139" s="30">
        <v>0</v>
      </c>
    </row>
    <row r="140" spans="1:7" x14ac:dyDescent="0.3">
      <c r="A140" s="26" t="s">
        <v>68</v>
      </c>
      <c r="B140" s="27">
        <v>0</v>
      </c>
      <c r="C140" s="30">
        <v>0</v>
      </c>
      <c r="D140" s="27">
        <v>0</v>
      </c>
      <c r="E140" s="27">
        <v>0</v>
      </c>
      <c r="F140" s="27">
        <v>0</v>
      </c>
      <c r="G140" s="30">
        <v>0</v>
      </c>
    </row>
    <row r="141" spans="1:7" x14ac:dyDescent="0.3">
      <c r="A141" s="26" t="s">
        <v>69</v>
      </c>
      <c r="B141" s="27">
        <v>0</v>
      </c>
      <c r="C141" s="30">
        <v>0</v>
      </c>
      <c r="D141" s="27">
        <v>0</v>
      </c>
      <c r="E141" s="27">
        <v>0</v>
      </c>
      <c r="F141" s="27">
        <v>0</v>
      </c>
      <c r="G141" s="30">
        <v>0</v>
      </c>
    </row>
    <row r="142" spans="1:7" x14ac:dyDescent="0.3">
      <c r="A142" s="26" t="s">
        <v>70</v>
      </c>
      <c r="B142" s="27">
        <v>0</v>
      </c>
      <c r="C142" s="30">
        <v>0</v>
      </c>
      <c r="D142" s="27">
        <v>0</v>
      </c>
      <c r="E142" s="27">
        <v>0</v>
      </c>
      <c r="F142" s="27">
        <v>0</v>
      </c>
      <c r="G142" s="30">
        <v>0</v>
      </c>
    </row>
    <row r="143" spans="1:7" x14ac:dyDescent="0.3">
      <c r="A143" s="26" t="s">
        <v>71</v>
      </c>
      <c r="B143" s="27">
        <v>0</v>
      </c>
      <c r="C143" s="30">
        <v>0</v>
      </c>
      <c r="D143" s="27">
        <v>0</v>
      </c>
      <c r="E143" s="27">
        <v>0</v>
      </c>
      <c r="F143" s="27">
        <v>0</v>
      </c>
      <c r="G143" s="30">
        <v>0</v>
      </c>
    </row>
    <row r="144" spans="1:7" x14ac:dyDescent="0.3">
      <c r="A144" s="26" t="s">
        <v>72</v>
      </c>
      <c r="B144" s="27">
        <v>0</v>
      </c>
      <c r="C144" s="30">
        <v>0</v>
      </c>
      <c r="D144" s="27">
        <v>0</v>
      </c>
      <c r="E144" s="27">
        <v>0</v>
      </c>
      <c r="F144" s="27">
        <v>0</v>
      </c>
      <c r="G144" s="30">
        <v>0</v>
      </c>
    </row>
    <row r="145" spans="1:9" x14ac:dyDescent="0.3">
      <c r="A145" s="26" t="s">
        <v>73</v>
      </c>
      <c r="B145" s="27">
        <v>0</v>
      </c>
      <c r="C145" s="30">
        <v>0</v>
      </c>
      <c r="D145" s="27">
        <v>0</v>
      </c>
      <c r="E145" s="27">
        <v>0</v>
      </c>
      <c r="F145" s="27">
        <v>0</v>
      </c>
      <c r="G145" s="30">
        <v>0</v>
      </c>
    </row>
    <row r="146" spans="1:9" x14ac:dyDescent="0.3">
      <c r="A146" s="26" t="s">
        <v>74</v>
      </c>
      <c r="B146" s="27">
        <v>0</v>
      </c>
      <c r="C146" s="30">
        <v>0</v>
      </c>
      <c r="D146" s="27">
        <v>0</v>
      </c>
      <c r="E146" s="27">
        <v>0</v>
      </c>
      <c r="F146" s="27">
        <v>0</v>
      </c>
      <c r="G146" s="30">
        <v>0</v>
      </c>
    </row>
    <row r="147" spans="1:9" x14ac:dyDescent="0.3">
      <c r="A147" s="26" t="s">
        <v>75</v>
      </c>
      <c r="B147" s="27">
        <f t="shared" ref="B147:G147" si="18">SUM(B148:B150)</f>
        <v>0</v>
      </c>
      <c r="C147" s="27">
        <f t="shared" si="18"/>
        <v>0</v>
      </c>
      <c r="D147" s="27">
        <f t="shared" si="18"/>
        <v>0</v>
      </c>
      <c r="E147" s="27">
        <f t="shared" si="18"/>
        <v>0</v>
      </c>
      <c r="F147" s="27">
        <f t="shared" si="18"/>
        <v>0</v>
      </c>
      <c r="G147" s="27">
        <f t="shared" si="18"/>
        <v>0</v>
      </c>
    </row>
    <row r="148" spans="1:9" x14ac:dyDescent="0.3">
      <c r="A148" s="26" t="s">
        <v>76</v>
      </c>
      <c r="B148" s="27">
        <v>0</v>
      </c>
      <c r="C148" s="30">
        <v>0</v>
      </c>
      <c r="D148" s="27">
        <v>0</v>
      </c>
      <c r="E148" s="27">
        <v>0</v>
      </c>
      <c r="F148" s="27">
        <v>0</v>
      </c>
      <c r="G148" s="30">
        <v>0</v>
      </c>
    </row>
    <row r="149" spans="1:9" x14ac:dyDescent="0.3">
      <c r="A149" s="26" t="s">
        <v>77</v>
      </c>
      <c r="B149" s="27">
        <v>0</v>
      </c>
      <c r="C149" s="30">
        <v>0</v>
      </c>
      <c r="D149" s="27">
        <v>0</v>
      </c>
      <c r="E149" s="27">
        <v>0</v>
      </c>
      <c r="F149" s="27">
        <v>0</v>
      </c>
      <c r="G149" s="30">
        <v>0</v>
      </c>
    </row>
    <row r="150" spans="1:9" x14ac:dyDescent="0.3">
      <c r="A150" s="26" t="s">
        <v>78</v>
      </c>
      <c r="B150" s="27">
        <v>0</v>
      </c>
      <c r="C150" s="30">
        <v>0</v>
      </c>
      <c r="D150" s="27">
        <v>0</v>
      </c>
      <c r="E150" s="27">
        <v>0</v>
      </c>
      <c r="F150" s="27">
        <v>0</v>
      </c>
      <c r="G150" s="30">
        <v>0</v>
      </c>
    </row>
    <row r="151" spans="1:9" x14ac:dyDescent="0.3">
      <c r="A151" s="26" t="s">
        <v>79</v>
      </c>
      <c r="B151" s="27">
        <f t="shared" ref="B151:G151" si="19">SUM(B152:B158)</f>
        <v>0</v>
      </c>
      <c r="C151" s="27">
        <f>SUM(C152:C158)</f>
        <v>0</v>
      </c>
      <c r="D151" s="27">
        <f t="shared" si="19"/>
        <v>0</v>
      </c>
      <c r="E151" s="27">
        <f t="shared" si="19"/>
        <v>0</v>
      </c>
      <c r="F151" s="27">
        <f t="shared" si="19"/>
        <v>0</v>
      </c>
      <c r="G151" s="27">
        <f t="shared" si="19"/>
        <v>0</v>
      </c>
    </row>
    <row r="152" spans="1:9" x14ac:dyDescent="0.3">
      <c r="A152" s="26" t="s">
        <v>80</v>
      </c>
      <c r="B152" s="27">
        <v>0</v>
      </c>
      <c r="C152" s="30">
        <v>0</v>
      </c>
      <c r="D152" s="27">
        <v>0</v>
      </c>
      <c r="E152" s="27">
        <v>0</v>
      </c>
      <c r="F152" s="27">
        <v>0</v>
      </c>
      <c r="G152" s="30">
        <v>0</v>
      </c>
    </row>
    <row r="153" spans="1:9" x14ac:dyDescent="0.3">
      <c r="A153" s="26" t="s">
        <v>81</v>
      </c>
      <c r="B153" s="27">
        <v>0</v>
      </c>
      <c r="C153" s="30">
        <v>0</v>
      </c>
      <c r="D153" s="27">
        <v>0</v>
      </c>
      <c r="E153" s="27">
        <v>0</v>
      </c>
      <c r="F153" s="27">
        <v>0</v>
      </c>
      <c r="G153" s="30">
        <v>0</v>
      </c>
    </row>
    <row r="154" spans="1:9" x14ac:dyDescent="0.3">
      <c r="A154" s="26" t="s">
        <v>82</v>
      </c>
      <c r="B154" s="27">
        <v>0</v>
      </c>
      <c r="C154" s="30">
        <v>0</v>
      </c>
      <c r="D154" s="27">
        <v>0</v>
      </c>
      <c r="E154" s="27">
        <v>0</v>
      </c>
      <c r="F154" s="27">
        <v>0</v>
      </c>
      <c r="G154" s="30">
        <v>0</v>
      </c>
    </row>
    <row r="155" spans="1:9" x14ac:dyDescent="0.3">
      <c r="A155" s="26" t="s">
        <v>83</v>
      </c>
      <c r="B155" s="27">
        <v>0</v>
      </c>
      <c r="C155" s="30">
        <v>0</v>
      </c>
      <c r="D155" s="27">
        <v>0</v>
      </c>
      <c r="E155" s="27">
        <v>0</v>
      </c>
      <c r="F155" s="27">
        <v>0</v>
      </c>
      <c r="G155" s="30">
        <v>0</v>
      </c>
    </row>
    <row r="156" spans="1:9" x14ac:dyDescent="0.3">
      <c r="A156" s="26" t="s">
        <v>84</v>
      </c>
      <c r="B156" s="27">
        <v>0</v>
      </c>
      <c r="C156" s="30">
        <v>0</v>
      </c>
      <c r="D156" s="27">
        <v>0</v>
      </c>
      <c r="E156" s="27">
        <v>0</v>
      </c>
      <c r="F156" s="27">
        <v>0</v>
      </c>
      <c r="G156" s="30">
        <v>0</v>
      </c>
    </row>
    <row r="157" spans="1:9" x14ac:dyDescent="0.3">
      <c r="A157" s="26" t="s">
        <v>85</v>
      </c>
      <c r="B157" s="27">
        <v>0</v>
      </c>
      <c r="C157" s="30">
        <v>0</v>
      </c>
      <c r="D157" s="27">
        <v>0</v>
      </c>
      <c r="E157" s="27">
        <v>0</v>
      </c>
      <c r="F157" s="27">
        <v>0</v>
      </c>
      <c r="G157" s="30">
        <v>0</v>
      </c>
    </row>
    <row r="158" spans="1:9" x14ac:dyDescent="0.3">
      <c r="A158" s="26" t="s">
        <v>86</v>
      </c>
      <c r="B158" s="27">
        <v>0</v>
      </c>
      <c r="C158" s="30">
        <v>0</v>
      </c>
      <c r="D158" s="27">
        <v>0</v>
      </c>
      <c r="E158" s="27">
        <v>0</v>
      </c>
      <c r="F158" s="27">
        <v>0</v>
      </c>
      <c r="G158" s="30">
        <v>0</v>
      </c>
      <c r="I158" s="37"/>
    </row>
    <row r="159" spans="1:9" x14ac:dyDescent="0.3">
      <c r="A159" s="26"/>
      <c r="B159" s="27"/>
      <c r="C159" s="27"/>
      <c r="D159" s="27"/>
      <c r="E159" s="27"/>
      <c r="F159" s="27"/>
      <c r="G159" s="27"/>
      <c r="I159" s="37"/>
    </row>
    <row r="160" spans="1:9" x14ac:dyDescent="0.3">
      <c r="A160" s="38" t="s">
        <v>88</v>
      </c>
      <c r="B160" s="24">
        <f t="shared" ref="B160:G160" si="20">B10+B85</f>
        <v>8084261066</v>
      </c>
      <c r="C160" s="24">
        <f t="shared" si="20"/>
        <v>1465597549.3900003</v>
      </c>
      <c r="D160" s="24">
        <f t="shared" si="20"/>
        <v>9549858615.3899994</v>
      </c>
      <c r="E160" s="24">
        <f t="shared" si="20"/>
        <v>1888117932.02</v>
      </c>
      <c r="F160" s="24">
        <f t="shared" si="20"/>
        <v>1687244217.1400001</v>
      </c>
      <c r="G160" s="24">
        <f t="shared" si="20"/>
        <v>7661740683.3699999</v>
      </c>
      <c r="I160" s="37"/>
    </row>
    <row r="161" spans="1:9" ht="14.4" thickBot="1" x14ac:dyDescent="0.35">
      <c r="A161" s="39"/>
      <c r="B161" s="40"/>
      <c r="C161" s="40"/>
      <c r="D161" s="40"/>
      <c r="E161" s="40"/>
      <c r="F161" s="40"/>
      <c r="G161" s="40"/>
      <c r="I161" s="37"/>
    </row>
    <row r="162" spans="1:9" x14ac:dyDescent="0.3">
      <c r="I162" s="37"/>
    </row>
  </sheetData>
  <mergeCells count="8">
    <mergeCell ref="A2:G2"/>
    <mergeCell ref="A3:G3"/>
    <mergeCell ref="A4:G4"/>
    <mergeCell ref="A5:G5"/>
    <mergeCell ref="A6:G6"/>
    <mergeCell ref="A7:A9"/>
    <mergeCell ref="B7:F8"/>
    <mergeCell ref="G7:G9"/>
  </mergeCells>
  <pageMargins left="0.70866141732283472" right="0.70866141732283472" top="0.74803149606299213" bottom="0.74803149606299213" header="0.31496062992125984" footer="0.31496062992125984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F6a_EAEPED_COG</vt:lpstr>
      <vt:lpstr>'F6a_EAEPED_COG'!Área_de_impresión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 Arco Pompa</dc:creator>
  <cp:lastModifiedBy>Maria Fernanda del Arco Pompa</cp:lastModifiedBy>
  <cp:lastPrinted>2026-04-22T16:15:17Z</cp:lastPrinted>
  <dcterms:created xsi:type="dcterms:W3CDTF">2026-04-22T16:13:46Z</dcterms:created>
  <dcterms:modified xsi:type="dcterms:W3CDTF">2026-04-22T16:15:26Z</dcterms:modified>
</cp:coreProperties>
</file>