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Mary.Martinez\Documents\TRANSPARENCIA\INTEGRACION DE INOFRMACION PARA SUSTITUIR EL PORTAL DE TRANSPARENCIA\LDF\"/>
    </mc:Choice>
  </mc:AlternateContent>
  <bookViews>
    <workbookView xWindow="0" yWindow="0" windowWidth="28800" windowHeight="11010"/>
  </bookViews>
  <sheets>
    <sheet name="F5_EAID" sheetId="1" r:id="rId1"/>
  </sheets>
  <definedNames>
    <definedName name="_xlnm.Print_Area" localSheetId="0">F5_EAID!$B$2:$H$79</definedName>
    <definedName name="_xlnm.Print_Titles" localSheetId="0">F5_EAID!$2:$8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9" i="1" l="1"/>
  <c r="F29" i="1"/>
  <c r="G29" i="1"/>
  <c r="E10" i="1"/>
  <c r="E30" i="1"/>
  <c r="E31" i="1"/>
  <c r="E32" i="1"/>
  <c r="D56" i="1"/>
  <c r="G56" i="1"/>
  <c r="F56" i="1"/>
  <c r="H70" i="1"/>
  <c r="H69" i="1" s="1"/>
  <c r="H76" i="1"/>
  <c r="H75" i="1"/>
  <c r="H77" i="1"/>
  <c r="E70" i="1"/>
  <c r="E69" i="1" s="1"/>
  <c r="E76" i="1"/>
  <c r="E77" i="1" s="1"/>
  <c r="E75" i="1"/>
  <c r="E64" i="1"/>
  <c r="E65" i="1"/>
  <c r="E63" i="1"/>
  <c r="E62" i="1"/>
  <c r="E61" i="1"/>
  <c r="E58" i="1"/>
  <c r="E56" i="1" s="1"/>
  <c r="E59" i="1"/>
  <c r="E60" i="1"/>
  <c r="E57" i="1"/>
  <c r="E49" i="1"/>
  <c r="E50" i="1"/>
  <c r="E51" i="1"/>
  <c r="E52" i="1"/>
  <c r="E53" i="1"/>
  <c r="E54" i="1"/>
  <c r="E55" i="1"/>
  <c r="E48" i="1"/>
  <c r="E39" i="1"/>
  <c r="E37" i="1"/>
  <c r="E36" i="1" s="1"/>
  <c r="E33" i="1"/>
  <c r="E34" i="1"/>
  <c r="E35" i="1"/>
  <c r="E19" i="1"/>
  <c r="E20" i="1"/>
  <c r="E21" i="1"/>
  <c r="E22" i="1"/>
  <c r="E23" i="1"/>
  <c r="E24" i="1"/>
  <c r="E25" i="1"/>
  <c r="E26" i="1"/>
  <c r="E27" i="1"/>
  <c r="E28" i="1"/>
  <c r="E18" i="1"/>
  <c r="E11" i="1"/>
  <c r="E12" i="1"/>
  <c r="E13" i="1"/>
  <c r="E14" i="1"/>
  <c r="E15" i="1"/>
  <c r="E16" i="1"/>
  <c r="H65" i="1"/>
  <c r="H64" i="1"/>
  <c r="H63" i="1"/>
  <c r="H61" i="1" s="1"/>
  <c r="H62" i="1"/>
  <c r="H60" i="1"/>
  <c r="H59" i="1"/>
  <c r="H58" i="1"/>
  <c r="H57" i="1"/>
  <c r="H49" i="1"/>
  <c r="H50" i="1"/>
  <c r="H51" i="1"/>
  <c r="H52" i="1"/>
  <c r="H53" i="1"/>
  <c r="H54" i="1"/>
  <c r="H55" i="1"/>
  <c r="H48" i="1"/>
  <c r="H40" i="1"/>
  <c r="H39" i="1"/>
  <c r="H37" i="1"/>
  <c r="H36" i="1"/>
  <c r="H31" i="1"/>
  <c r="H32" i="1"/>
  <c r="H33" i="1"/>
  <c r="H34" i="1"/>
  <c r="H35" i="1"/>
  <c r="H30" i="1"/>
  <c r="H19" i="1"/>
  <c r="H20" i="1"/>
  <c r="H21" i="1"/>
  <c r="H22" i="1"/>
  <c r="H23" i="1"/>
  <c r="H24" i="1"/>
  <c r="H25" i="1"/>
  <c r="H26" i="1"/>
  <c r="H27" i="1"/>
  <c r="H28" i="1"/>
  <c r="H18" i="1"/>
  <c r="H11" i="1"/>
  <c r="H12" i="1"/>
  <c r="H13" i="1"/>
  <c r="H14" i="1"/>
  <c r="H15" i="1"/>
  <c r="H16" i="1"/>
  <c r="H10" i="1"/>
  <c r="D77" i="1"/>
  <c r="F77" i="1"/>
  <c r="G77" i="1"/>
  <c r="C77" i="1"/>
  <c r="D69" i="1"/>
  <c r="F69" i="1"/>
  <c r="G69" i="1"/>
  <c r="C69" i="1"/>
  <c r="D61" i="1"/>
  <c r="F61" i="1"/>
  <c r="G61" i="1"/>
  <c r="D47" i="1"/>
  <c r="D67" i="1" s="1"/>
  <c r="F47" i="1"/>
  <c r="G47" i="1"/>
  <c r="C61" i="1"/>
  <c r="C56" i="1"/>
  <c r="C47" i="1"/>
  <c r="C67" i="1" s="1"/>
  <c r="F38" i="1"/>
  <c r="G38" i="1"/>
  <c r="D36" i="1"/>
  <c r="F36" i="1"/>
  <c r="G36" i="1"/>
  <c r="D17" i="1"/>
  <c r="F17" i="1"/>
  <c r="G17" i="1"/>
  <c r="C38" i="1"/>
  <c r="C36" i="1"/>
  <c r="C29" i="1"/>
  <c r="C17" i="1"/>
  <c r="C42" i="1" s="1"/>
  <c r="H38" i="1"/>
  <c r="F67" i="1" l="1"/>
  <c r="H56" i="1"/>
  <c r="E29" i="1"/>
  <c r="E17" i="1"/>
  <c r="H47" i="1"/>
  <c r="E47" i="1"/>
  <c r="E67" i="1" s="1"/>
  <c r="G67" i="1"/>
  <c r="H29" i="1"/>
  <c r="F42" i="1"/>
  <c r="F72" i="1" s="1"/>
  <c r="G42" i="1"/>
  <c r="H17" i="1"/>
  <c r="C72" i="1"/>
  <c r="H67" i="1" l="1"/>
  <c r="G72" i="1"/>
  <c r="H42" i="1"/>
  <c r="H72" i="1" s="1"/>
  <c r="E40" i="1" l="1"/>
  <c r="E38" i="1" s="1"/>
  <c r="E42" i="1" s="1"/>
  <c r="E72" i="1" s="1"/>
  <c r="D38" i="1"/>
  <c r="D42" i="1"/>
  <c r="D72" i="1" s="1"/>
</calcChain>
</file>

<file path=xl/sharedStrings.xml><?xml version="1.0" encoding="utf-8"?>
<sst xmlns="http://schemas.openxmlformats.org/spreadsheetml/2006/main" count="76" uniqueCount="76">
  <si>
    <t>Estado Analítico de Ingresos Detallado - LDF</t>
  </si>
  <si>
    <t>(PESOS)</t>
  </si>
  <si>
    <t>Ingreso</t>
  </si>
  <si>
    <t>Diferencia (e)</t>
  </si>
  <si>
    <t>Concepto</t>
  </si>
  <si>
    <t>(c)</t>
  </si>
  <si>
    <t>Estimado (d)</t>
  </si>
  <si>
    <t>Ampliaciones/ (Reducciones)</t>
  </si>
  <si>
    <t>Modificado</t>
  </si>
  <si>
    <t>Devengado</t>
  </si>
  <si>
    <t>Recaudado</t>
  </si>
  <si>
    <t>Ingresos de Libre Disposición</t>
  </si>
  <si>
    <t>A. Impuestos</t>
  </si>
  <si>
    <t>B. Cuotas y Aportaciones de Seguridad Social</t>
  </si>
  <si>
    <t>C. Contribuciones de Mejoras</t>
  </si>
  <si>
    <t>D. Derechos</t>
  </si>
  <si>
    <t>E. Productos</t>
  </si>
  <si>
    <t>F. Aprovechamientos</t>
  </si>
  <si>
    <t xml:space="preserve">h1) Fondo General de Participaciones </t>
  </si>
  <si>
    <t>h2) Fondo de Fomento Municipal</t>
  </si>
  <si>
    <t>h3) Fondo de Fiscalización y Recaudación</t>
  </si>
  <si>
    <t>h4) Fondo de Compensación</t>
  </si>
  <si>
    <t>h5) Fondo de Extracción de Hidrocarburos</t>
  </si>
  <si>
    <t>h6) Impuesto Especial Sobre Producción y Servicios</t>
  </si>
  <si>
    <t>h7) 0.136% de la Recaudación Federal Participable</t>
  </si>
  <si>
    <t>h8) 3.17% Sobre Extracción de Petróleo</t>
  </si>
  <si>
    <t>h9) Gasolinas y Diésel</t>
  </si>
  <si>
    <t>h10) Fondo del Impuesto Sobre la Renta</t>
  </si>
  <si>
    <t>h11) Fondo de Estabilización de los Ingresos de las Entidades Federativas</t>
  </si>
  <si>
    <t>I. Incentivos Derivados de la Colaboración Fiscal (I=i1+i2+i3+i4+i5)</t>
  </si>
  <si>
    <t>i1) Tenencia o Uso de Vehículos</t>
  </si>
  <si>
    <t>i2) Fondo de Compensación ISAN</t>
  </si>
  <si>
    <t>i3) Impuesto Sobre Automóviles Nuevos</t>
  </si>
  <si>
    <t>i4) Fondo de Compensación de Repecos-Intermedios</t>
  </si>
  <si>
    <t>i5) Otros Incentivos Económicos</t>
  </si>
  <si>
    <t>K. Convenios</t>
  </si>
  <si>
    <t>k1) Otros Convenios y Subsidios</t>
  </si>
  <si>
    <t>L. Otros Ingresos de Libre Disposición (L=l1+l2)</t>
  </si>
  <si>
    <t xml:space="preserve">l1) Participaciones en Ingresos Locales </t>
  </si>
  <si>
    <t>l2) Otros Ingresos de Libre Disposición</t>
  </si>
  <si>
    <t>Ingresos Excedentes de Ingresos de Libre Disposición</t>
  </si>
  <si>
    <t xml:space="preserve">Transferencias Federales Etiquetadas </t>
  </si>
  <si>
    <t>A. Aportaciones (A=a1+a2+a3+a4+a5+a6+a7+a8)</t>
  </si>
  <si>
    <t>a1) Fondo de Aportaciones para la Nómina Educativa y Gasto Operativo</t>
  </si>
  <si>
    <t>a2) Fondo de Aportaciones para los Servicios de Salud</t>
  </si>
  <si>
    <t>a3) Fondo de Aportaciones para la Infraestructura Social</t>
  </si>
  <si>
    <t>a4) Fondo de Aportaciones para el Fortalecimiento de los Municipios y de las Demarcaciones Territoriales del Distrito Federal</t>
  </si>
  <si>
    <t>a5) Fondo de Aportaciones Múltiples</t>
  </si>
  <si>
    <t>a6) Fondo de Aportaciones para la Educación Tecnológica y de Adultos</t>
  </si>
  <si>
    <t>a7) Fondo de Aportaciones para la Seguridad Pública de los Estados y del Distrito Federal</t>
  </si>
  <si>
    <t>a8) Fondo de Aportaciones para el Fortalecimiento de las Entidades Federativas</t>
  </si>
  <si>
    <t>B. Convenios (B=b1+b2+b3+b4)</t>
  </si>
  <si>
    <t>b1) Convenios de Protección Social en Salud</t>
  </si>
  <si>
    <t>b2) Convenios de Descentralización</t>
  </si>
  <si>
    <t>b3) Convenios de Reasignación</t>
  </si>
  <si>
    <t>b4) Otros Convenios y Subsidios</t>
  </si>
  <si>
    <t>C. Fondos Distintos de Aportaciones (C=c1+c2)</t>
  </si>
  <si>
    <t>c1) Fondo para Entidades Federativas y Municipios Productores de Hidrocarburos</t>
  </si>
  <si>
    <t>c2) Fondo Minero</t>
  </si>
  <si>
    <t>E. Otras Transferencias Federales Etiquetadas</t>
  </si>
  <si>
    <t>II. Total de Transferencias Federales Etiquetadas (II = A + B + C + D + E)</t>
  </si>
  <si>
    <t>III. Ingresos Derivados de Financiamientos (III = A)</t>
  </si>
  <si>
    <t>A. Ingresos Derivados de Financiamientos</t>
  </si>
  <si>
    <t>IV. Total de Ingresos (IV = I + II + III)</t>
  </si>
  <si>
    <t>Datos Informativos</t>
  </si>
  <si>
    <t>1. Ingresos Derivados de Financiamientos con Fuente de Pago de Ingresos de Libre Disposición</t>
  </si>
  <si>
    <t>2. Ingresos Derivados de Financiamientos con Fuente de Pago de Transferencias Federales Etiquetadas</t>
  </si>
  <si>
    <t>3. Ingresos Derivados de Financiamientos (3 = 1 + 2)</t>
  </si>
  <si>
    <t>H. Participaciones   (H=h1+h2+h3+h4+h5+h6+h7+h8+h9+h10+h11)</t>
  </si>
  <si>
    <t>I. Total de Ingresos de Libre Disposición  (I=A+B+C+D+E+F+G+H+I+J+K+L)</t>
  </si>
  <si>
    <t>G. Ingresos por Ventas de Bienes y Prestación Servicios</t>
  </si>
  <si>
    <t>J. Transferencias y Asignaciones</t>
  </si>
  <si>
    <t>D.  Transferencias, Asignaciones, Subsidios y Subvenciones,
y Pensiones y Jubilaciones</t>
  </si>
  <si>
    <t>MUNICIPIO DE QUERÉTARO</t>
  </si>
  <si>
    <t>Del 01 de Enero al 31 de Diciembre de 2025 (b)</t>
  </si>
  <si>
    <t>Bajo protesta de decir verdad declaramos que los Estados Financieros y sus Notas son razonablemente correctos y responsabilidad del emisor.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</si>
</sst>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_ ;[Red]\-#,##0\ "/>
    <numFmt numFmtId="165" formatCode="[$$-86B]\ #,##0.00"/>
  </numFmts>
  <fonts count="7" x14ac:knownFonts="1">
    <font>
      <sz val="11"/>
      <color theme="1"/>
      <name val="Calibri"/>
      <family val="2"/>
      <scheme val="minor"/>
    </font>
    <font>
      <sz val="7"/>
      <name val="Arial"/>
      <family val="2"/>
    </font>
    <font>
      <sz val="8"/>
      <name val="Arial"/>
      <family val="2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3" fillId="0" borderId="0" xfId="0" applyFont="1"/>
    <xf numFmtId="0" fontId="3" fillId="0" borderId="0" xfId="0" applyFont="1" applyAlignment="1">
      <alignment horizontal="right"/>
    </xf>
    <xf numFmtId="164" fontId="3" fillId="0" borderId="2" xfId="0" applyNumberFormat="1" applyFont="1" applyBorder="1" applyAlignment="1">
      <alignment vertical="center"/>
    </xf>
    <xf numFmtId="164" fontId="3" fillId="0" borderId="3" xfId="0" applyNumberFormat="1" applyFont="1" applyBorder="1" applyAlignment="1">
      <alignment horizontal="right" vertical="center"/>
    </xf>
    <xf numFmtId="164" fontId="3" fillId="0" borderId="3" xfId="0" applyNumberFormat="1" applyFont="1" applyBorder="1" applyAlignment="1">
      <alignment horizontal="justify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164" fontId="4" fillId="0" borderId="2" xfId="0" applyNumberFormat="1" applyFont="1" applyBorder="1" applyAlignment="1">
      <alignment vertical="center"/>
    </xf>
    <xf numFmtId="164" fontId="3" fillId="0" borderId="2" xfId="0" applyNumberFormat="1" applyFont="1" applyBorder="1" applyAlignment="1">
      <alignment horizontal="left" vertical="center"/>
    </xf>
    <xf numFmtId="164" fontId="3" fillId="0" borderId="2" xfId="0" applyNumberFormat="1" applyFont="1" applyBorder="1" applyAlignment="1">
      <alignment horizontal="left" vertical="center" indent="1"/>
    </xf>
    <xf numFmtId="164" fontId="3" fillId="0" borderId="2" xfId="0" applyNumberFormat="1" applyFont="1" applyBorder="1" applyAlignment="1">
      <alignment horizontal="left" vertical="center" indent="3"/>
    </xf>
    <xf numFmtId="164" fontId="3" fillId="0" borderId="2" xfId="0" applyNumberFormat="1" applyFont="1" applyBorder="1" applyAlignment="1">
      <alignment horizontal="left" vertical="center" wrapText="1" indent="3"/>
    </xf>
    <xf numFmtId="164" fontId="3" fillId="0" borderId="2" xfId="0" applyNumberFormat="1" applyFont="1" applyBorder="1" applyAlignment="1">
      <alignment horizontal="left" vertical="center" wrapText="1"/>
    </xf>
    <xf numFmtId="164" fontId="3" fillId="0" borderId="2" xfId="0" applyNumberFormat="1" applyFont="1" applyBorder="1" applyAlignment="1">
      <alignment horizontal="left" vertical="center" wrapText="1" indent="1"/>
    </xf>
    <xf numFmtId="164" fontId="4" fillId="0" borderId="2" xfId="0" applyNumberFormat="1" applyFont="1" applyBorder="1" applyAlignment="1">
      <alignment vertical="center" wrapText="1"/>
    </xf>
    <xf numFmtId="164" fontId="3" fillId="0" borderId="7" xfId="0" applyNumberFormat="1" applyFont="1" applyBorder="1" applyAlignment="1">
      <alignment horizontal="left" vertical="center" wrapText="1"/>
    </xf>
    <xf numFmtId="164" fontId="3" fillId="0" borderId="8" xfId="0" applyNumberFormat="1" applyFont="1" applyBorder="1" applyAlignment="1">
      <alignment horizontal="left" vertical="center" indent="1"/>
    </xf>
    <xf numFmtId="0" fontId="0" fillId="3" borderId="0" xfId="0" applyFill="1"/>
    <xf numFmtId="3" fontId="5" fillId="0" borderId="1" xfId="0" applyNumberFormat="1" applyFont="1" applyBorder="1" applyAlignment="1">
      <alignment horizontal="right" vertical="center"/>
    </xf>
    <xf numFmtId="3" fontId="5" fillId="0" borderId="1" xfId="0" applyNumberFormat="1" applyFont="1" applyBorder="1" applyAlignment="1">
      <alignment horizontal="center" vertical="center"/>
    </xf>
    <xf numFmtId="3" fontId="5" fillId="0" borderId="17" xfId="0" applyNumberFormat="1" applyFont="1" applyBorder="1" applyAlignment="1">
      <alignment horizontal="right" vertical="center"/>
    </xf>
    <xf numFmtId="3" fontId="5" fillId="0" borderId="1" xfId="0" applyNumberFormat="1" applyFont="1" applyBorder="1" applyAlignment="1">
      <alignment vertical="center"/>
    </xf>
    <xf numFmtId="3" fontId="6" fillId="0" borderId="1" xfId="0" applyNumberFormat="1" applyFont="1" applyBorder="1" applyAlignment="1">
      <alignment horizontal="right" vertical="center"/>
    </xf>
    <xf numFmtId="3" fontId="6" fillId="0" borderId="17" xfId="0" applyNumberFormat="1" applyFont="1" applyBorder="1" applyAlignment="1">
      <alignment horizontal="right" vertical="center"/>
    </xf>
    <xf numFmtId="3" fontId="5" fillId="0" borderId="2" xfId="0" applyNumberFormat="1" applyFont="1" applyBorder="1" applyAlignment="1">
      <alignment vertical="center"/>
    </xf>
    <xf numFmtId="3" fontId="5" fillId="0" borderId="2" xfId="0" applyNumberFormat="1" applyFont="1" applyBorder="1" applyAlignment="1">
      <alignment horizontal="right" vertical="center"/>
    </xf>
    <xf numFmtId="3" fontId="5" fillId="2" borderId="1" xfId="0" applyNumberFormat="1" applyFont="1" applyFill="1" applyBorder="1" applyAlignment="1">
      <alignment horizontal="right" vertical="center"/>
    </xf>
    <xf numFmtId="3" fontId="5" fillId="2" borderId="1" xfId="0" applyNumberFormat="1" applyFont="1" applyFill="1" applyBorder="1" applyAlignment="1">
      <alignment horizontal="center" vertical="center"/>
    </xf>
    <xf numFmtId="3" fontId="5" fillId="0" borderId="1" xfId="0" applyNumberFormat="1" applyFont="1" applyBorder="1" applyAlignment="1">
      <alignment horizontal="justify" vertical="center"/>
    </xf>
    <xf numFmtId="3" fontId="5" fillId="0" borderId="9" xfId="0" applyNumberFormat="1" applyFont="1" applyBorder="1" applyAlignment="1">
      <alignment horizontal="right" vertical="center"/>
    </xf>
    <xf numFmtId="165" fontId="2" fillId="3" borderId="0" xfId="0" applyNumberFormat="1" applyFont="1" applyFill="1" applyAlignment="1">
      <alignment horizontal="center"/>
    </xf>
    <xf numFmtId="0" fontId="0" fillId="3" borderId="0" xfId="0" applyFill="1" applyAlignment="1">
      <alignment horizontal="center"/>
    </xf>
    <xf numFmtId="0" fontId="4" fillId="2" borderId="10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88"/>
  <sheetViews>
    <sheetView showGridLines="0" tabSelected="1" view="pageBreakPreview" zoomScaleNormal="100" zoomScaleSheetLayoutView="100" workbookViewId="0">
      <pane ySplit="8" topLeftCell="A9" activePane="bottomLeft" state="frozen"/>
      <selection pane="bottomLeft" activeCell="B80" sqref="B80:H80"/>
    </sheetView>
  </sheetViews>
  <sheetFormatPr baseColWidth="10" defaultColWidth="11" defaultRowHeight="12.75" x14ac:dyDescent="0.2"/>
  <cols>
    <col min="1" max="1" width="2.140625" style="1" customWidth="1"/>
    <col min="2" max="2" width="38.5703125" style="1" customWidth="1"/>
    <col min="3" max="3" width="18.140625" style="2" customWidth="1"/>
    <col min="4" max="4" width="18" style="1" customWidth="1"/>
    <col min="5" max="5" width="14.5703125" style="2" customWidth="1"/>
    <col min="6" max="6" width="13.85546875" style="1" customWidth="1"/>
    <col min="7" max="7" width="14.85546875" style="1" customWidth="1"/>
    <col min="8" max="8" width="13.5703125" style="2" customWidth="1"/>
    <col min="9" max="16384" width="11" style="1"/>
  </cols>
  <sheetData>
    <row r="1" spans="2:8" ht="13.5" thickBot="1" x14ac:dyDescent="0.25"/>
    <row r="2" spans="2:8" x14ac:dyDescent="0.2">
      <c r="B2" s="40" t="s">
        <v>73</v>
      </c>
      <c r="C2" s="41"/>
      <c r="D2" s="41"/>
      <c r="E2" s="41"/>
      <c r="F2" s="41"/>
      <c r="G2" s="41"/>
      <c r="H2" s="42"/>
    </row>
    <row r="3" spans="2:8" x14ac:dyDescent="0.2">
      <c r="B3" s="43" t="s">
        <v>0</v>
      </c>
      <c r="C3" s="44"/>
      <c r="D3" s="44"/>
      <c r="E3" s="44"/>
      <c r="F3" s="44"/>
      <c r="G3" s="44"/>
      <c r="H3" s="45"/>
    </row>
    <row r="4" spans="2:8" x14ac:dyDescent="0.2">
      <c r="B4" s="43" t="s">
        <v>74</v>
      </c>
      <c r="C4" s="44"/>
      <c r="D4" s="44"/>
      <c r="E4" s="44"/>
      <c r="F4" s="44"/>
      <c r="G4" s="44"/>
      <c r="H4" s="45"/>
    </row>
    <row r="5" spans="2:8" ht="13.5" thickBot="1" x14ac:dyDescent="0.25">
      <c r="B5" s="46" t="s">
        <v>1</v>
      </c>
      <c r="C5" s="47"/>
      <c r="D5" s="47"/>
      <c r="E5" s="47"/>
      <c r="F5" s="47"/>
      <c r="G5" s="47"/>
      <c r="H5" s="48"/>
    </row>
    <row r="6" spans="2:8" ht="13.5" thickBot="1" x14ac:dyDescent="0.25">
      <c r="B6" s="6"/>
      <c r="C6" s="49" t="s">
        <v>2</v>
      </c>
      <c r="D6" s="50"/>
      <c r="E6" s="50"/>
      <c r="F6" s="50"/>
      <c r="G6" s="51"/>
      <c r="H6" s="34" t="s">
        <v>3</v>
      </c>
    </row>
    <row r="7" spans="2:8" x14ac:dyDescent="0.2">
      <c r="B7" s="7" t="s">
        <v>4</v>
      </c>
      <c r="C7" s="34" t="s">
        <v>6</v>
      </c>
      <c r="D7" s="37" t="s">
        <v>7</v>
      </c>
      <c r="E7" s="34" t="s">
        <v>8</v>
      </c>
      <c r="F7" s="34" t="s">
        <v>9</v>
      </c>
      <c r="G7" s="34" t="s">
        <v>10</v>
      </c>
      <c r="H7" s="35"/>
    </row>
    <row r="8" spans="2:8" ht="13.5" thickBot="1" x14ac:dyDescent="0.25">
      <c r="B8" s="8" t="s">
        <v>5</v>
      </c>
      <c r="C8" s="36"/>
      <c r="D8" s="38"/>
      <c r="E8" s="36"/>
      <c r="F8" s="36"/>
      <c r="G8" s="36"/>
      <c r="H8" s="36"/>
    </row>
    <row r="9" spans="2:8" x14ac:dyDescent="0.2">
      <c r="B9" s="9" t="s">
        <v>11</v>
      </c>
      <c r="C9" s="20"/>
      <c r="D9" s="21"/>
      <c r="E9" s="20"/>
      <c r="F9" s="21"/>
      <c r="G9" s="21"/>
      <c r="H9" s="20"/>
    </row>
    <row r="10" spans="2:8" ht="12" customHeight="1" x14ac:dyDescent="0.2">
      <c r="B10" s="11" t="s">
        <v>12</v>
      </c>
      <c r="C10" s="20">
        <v>3549910541</v>
      </c>
      <c r="D10" s="20">
        <v>353058479.26000011</v>
      </c>
      <c r="E10" s="20">
        <f t="shared" ref="E10:E40" si="0">C10+D10</f>
        <v>3902969020.2600002</v>
      </c>
      <c r="F10" s="20">
        <v>3902969020.2599983</v>
      </c>
      <c r="G10" s="20">
        <v>3902969020.2599983</v>
      </c>
      <c r="H10" s="20">
        <f>G10-C10</f>
        <v>353058479.25999832</v>
      </c>
    </row>
    <row r="11" spans="2:8" ht="12" customHeight="1" x14ac:dyDescent="0.2">
      <c r="B11" s="11" t="s">
        <v>13</v>
      </c>
      <c r="C11" s="20">
        <v>0</v>
      </c>
      <c r="D11" s="20">
        <v>0</v>
      </c>
      <c r="E11" s="20">
        <f t="shared" si="0"/>
        <v>0</v>
      </c>
      <c r="F11" s="20">
        <v>0</v>
      </c>
      <c r="G11" s="20">
        <v>0</v>
      </c>
      <c r="H11" s="20">
        <f t="shared" ref="H11:H16" si="1">G11-C11</f>
        <v>0</v>
      </c>
    </row>
    <row r="12" spans="2:8" ht="12" customHeight="1" x14ac:dyDescent="0.2">
      <c r="B12" s="11" t="s">
        <v>14</v>
      </c>
      <c r="C12" s="20">
        <v>0</v>
      </c>
      <c r="D12" s="20">
        <v>0</v>
      </c>
      <c r="E12" s="20">
        <f t="shared" si="0"/>
        <v>0</v>
      </c>
      <c r="F12" s="20">
        <v>0</v>
      </c>
      <c r="G12" s="20">
        <v>0</v>
      </c>
      <c r="H12" s="20">
        <f t="shared" si="1"/>
        <v>0</v>
      </c>
    </row>
    <row r="13" spans="2:8" ht="12" customHeight="1" x14ac:dyDescent="0.2">
      <c r="B13" s="11" t="s">
        <v>15</v>
      </c>
      <c r="C13" s="20">
        <v>650898662</v>
      </c>
      <c r="D13" s="20">
        <v>41401484.079999983</v>
      </c>
      <c r="E13" s="20">
        <f t="shared" si="0"/>
        <v>692300146.07999992</v>
      </c>
      <c r="F13" s="20">
        <v>692300146.07999992</v>
      </c>
      <c r="G13" s="20">
        <v>679305144.11999989</v>
      </c>
      <c r="H13" s="20">
        <f t="shared" si="1"/>
        <v>28406482.119999886</v>
      </c>
    </row>
    <row r="14" spans="2:8" ht="12" customHeight="1" x14ac:dyDescent="0.2">
      <c r="B14" s="11" t="s">
        <v>16</v>
      </c>
      <c r="C14" s="20">
        <v>133982897</v>
      </c>
      <c r="D14" s="20">
        <v>9934558.2400000077</v>
      </c>
      <c r="E14" s="20">
        <f t="shared" si="0"/>
        <v>143917455.24000001</v>
      </c>
      <c r="F14" s="20">
        <v>143917455.24000007</v>
      </c>
      <c r="G14" s="20">
        <v>143917455.24000007</v>
      </c>
      <c r="H14" s="20">
        <f t="shared" si="1"/>
        <v>9934558.2400000691</v>
      </c>
    </row>
    <row r="15" spans="2:8" ht="12" customHeight="1" x14ac:dyDescent="0.2">
      <c r="B15" s="11" t="s">
        <v>17</v>
      </c>
      <c r="C15" s="20">
        <v>202121816</v>
      </c>
      <c r="D15" s="20">
        <v>98549659.850000024</v>
      </c>
      <c r="E15" s="20">
        <f t="shared" si="0"/>
        <v>300671475.85000002</v>
      </c>
      <c r="F15" s="20">
        <v>300671475.85000008</v>
      </c>
      <c r="G15" s="20">
        <v>300671475.85000008</v>
      </c>
      <c r="H15" s="20">
        <f t="shared" si="1"/>
        <v>98549659.850000083</v>
      </c>
    </row>
    <row r="16" spans="2:8" ht="12" customHeight="1" x14ac:dyDescent="0.2">
      <c r="B16" s="11" t="s">
        <v>70</v>
      </c>
      <c r="C16" s="20">
        <v>0</v>
      </c>
      <c r="D16" s="20">
        <v>0</v>
      </c>
      <c r="E16" s="20">
        <f t="shared" si="0"/>
        <v>0</v>
      </c>
      <c r="F16" s="20">
        <v>0</v>
      </c>
      <c r="G16" s="20">
        <v>0</v>
      </c>
      <c r="H16" s="20">
        <f t="shared" si="1"/>
        <v>0</v>
      </c>
    </row>
    <row r="17" spans="2:8" ht="25.5" x14ac:dyDescent="0.2">
      <c r="B17" s="15" t="s">
        <v>68</v>
      </c>
      <c r="C17" s="20">
        <f t="shared" ref="C17:H17" si="2">SUM(C18:C28)</f>
        <v>1716582502</v>
      </c>
      <c r="D17" s="22">
        <f t="shared" si="2"/>
        <v>183035580.88999999</v>
      </c>
      <c r="E17" s="22">
        <f t="shared" si="2"/>
        <v>1899618082.8899999</v>
      </c>
      <c r="F17" s="22">
        <f t="shared" si="2"/>
        <v>1899618082.8900001</v>
      </c>
      <c r="G17" s="22">
        <f t="shared" si="2"/>
        <v>1899618082.8900001</v>
      </c>
      <c r="H17" s="22">
        <f t="shared" si="2"/>
        <v>183035580.89000005</v>
      </c>
    </row>
    <row r="18" spans="2:8" x14ac:dyDescent="0.2">
      <c r="B18" s="12" t="s">
        <v>18</v>
      </c>
      <c r="C18" s="20">
        <v>1069649913</v>
      </c>
      <c r="D18" s="20">
        <v>97787018</v>
      </c>
      <c r="E18" s="20">
        <f t="shared" si="0"/>
        <v>1167436931</v>
      </c>
      <c r="F18" s="20">
        <v>1167436931</v>
      </c>
      <c r="G18" s="20">
        <v>1167436931</v>
      </c>
      <c r="H18" s="20">
        <f>G18-C18</f>
        <v>97787018</v>
      </c>
    </row>
    <row r="19" spans="2:8" x14ac:dyDescent="0.2">
      <c r="B19" s="12" t="s">
        <v>19</v>
      </c>
      <c r="C19" s="20">
        <v>319689522</v>
      </c>
      <c r="D19" s="20">
        <v>5435811.8899999997</v>
      </c>
      <c r="E19" s="20">
        <f t="shared" si="0"/>
        <v>325125333.88999999</v>
      </c>
      <c r="F19" s="20">
        <v>325125333.89000005</v>
      </c>
      <c r="G19" s="20">
        <v>325125333.89000005</v>
      </c>
      <c r="H19" s="20">
        <f t="shared" ref="H19:H40" si="3">G19-C19</f>
        <v>5435811.8900000453</v>
      </c>
    </row>
    <row r="20" spans="2:8" x14ac:dyDescent="0.2">
      <c r="B20" s="12" t="s">
        <v>20</v>
      </c>
      <c r="C20" s="20">
        <v>93294438</v>
      </c>
      <c r="D20" s="20">
        <v>12247528</v>
      </c>
      <c r="E20" s="20">
        <f t="shared" si="0"/>
        <v>105541966</v>
      </c>
      <c r="F20" s="20">
        <v>105541966</v>
      </c>
      <c r="G20" s="20">
        <v>105541966</v>
      </c>
      <c r="H20" s="20">
        <f t="shared" si="3"/>
        <v>12247528</v>
      </c>
    </row>
    <row r="21" spans="2:8" x14ac:dyDescent="0.2">
      <c r="B21" s="12" t="s">
        <v>21</v>
      </c>
      <c r="C21" s="20">
        <v>0</v>
      </c>
      <c r="D21" s="20">
        <v>0</v>
      </c>
      <c r="E21" s="20">
        <f t="shared" si="0"/>
        <v>0</v>
      </c>
      <c r="F21" s="20">
        <v>0</v>
      </c>
      <c r="G21" s="20">
        <v>0</v>
      </c>
      <c r="H21" s="20">
        <f t="shared" si="3"/>
        <v>0</v>
      </c>
    </row>
    <row r="22" spans="2:8" x14ac:dyDescent="0.2">
      <c r="B22" s="12" t="s">
        <v>22</v>
      </c>
      <c r="C22" s="20">
        <v>0</v>
      </c>
      <c r="D22" s="20">
        <v>0</v>
      </c>
      <c r="E22" s="20">
        <f t="shared" si="0"/>
        <v>0</v>
      </c>
      <c r="F22" s="20">
        <v>0</v>
      </c>
      <c r="G22" s="20">
        <v>0</v>
      </c>
      <c r="H22" s="20">
        <f t="shared" si="3"/>
        <v>0</v>
      </c>
    </row>
    <row r="23" spans="2:8" ht="25.5" x14ac:dyDescent="0.2">
      <c r="B23" s="13" t="s">
        <v>23</v>
      </c>
      <c r="C23" s="20">
        <v>25616805</v>
      </c>
      <c r="D23" s="20">
        <v>6187504</v>
      </c>
      <c r="E23" s="20">
        <f t="shared" si="0"/>
        <v>31804309</v>
      </c>
      <c r="F23" s="20">
        <v>31804309</v>
      </c>
      <c r="G23" s="20">
        <v>31804309</v>
      </c>
      <c r="H23" s="20">
        <f t="shared" si="3"/>
        <v>6187504</v>
      </c>
    </row>
    <row r="24" spans="2:8" ht="25.5" x14ac:dyDescent="0.2">
      <c r="B24" s="13" t="s">
        <v>24</v>
      </c>
      <c r="C24" s="20">
        <v>0</v>
      </c>
      <c r="D24" s="20">
        <v>0</v>
      </c>
      <c r="E24" s="20">
        <f t="shared" si="0"/>
        <v>0</v>
      </c>
      <c r="F24" s="20">
        <v>0</v>
      </c>
      <c r="G24" s="20">
        <v>0</v>
      </c>
      <c r="H24" s="20">
        <f t="shared" si="3"/>
        <v>0</v>
      </c>
    </row>
    <row r="25" spans="2:8" x14ac:dyDescent="0.2">
      <c r="B25" s="12" t="s">
        <v>25</v>
      </c>
      <c r="C25" s="20">
        <v>0</v>
      </c>
      <c r="D25" s="20">
        <v>0</v>
      </c>
      <c r="E25" s="20">
        <f t="shared" si="0"/>
        <v>0</v>
      </c>
      <c r="F25" s="20">
        <v>0</v>
      </c>
      <c r="G25" s="20">
        <v>0</v>
      </c>
      <c r="H25" s="20">
        <f t="shared" si="3"/>
        <v>0</v>
      </c>
    </row>
    <row r="26" spans="2:8" x14ac:dyDescent="0.2">
      <c r="B26" s="12" t="s">
        <v>26</v>
      </c>
      <c r="C26" s="20">
        <v>42684612</v>
      </c>
      <c r="D26" s="20">
        <v>4758824</v>
      </c>
      <c r="E26" s="20">
        <f t="shared" si="0"/>
        <v>47443436</v>
      </c>
      <c r="F26" s="20">
        <v>47443436</v>
      </c>
      <c r="G26" s="20">
        <v>47443436</v>
      </c>
      <c r="H26" s="20">
        <f t="shared" si="3"/>
        <v>4758824</v>
      </c>
    </row>
    <row r="27" spans="2:8" x14ac:dyDescent="0.2">
      <c r="B27" s="12" t="s">
        <v>27</v>
      </c>
      <c r="C27" s="20">
        <v>165647212</v>
      </c>
      <c r="D27" s="20">
        <v>56618895</v>
      </c>
      <c r="E27" s="20">
        <f t="shared" si="0"/>
        <v>222266107</v>
      </c>
      <c r="F27" s="20">
        <v>222266107</v>
      </c>
      <c r="G27" s="20">
        <v>222266107</v>
      </c>
      <c r="H27" s="20">
        <f t="shared" si="3"/>
        <v>56618895</v>
      </c>
    </row>
    <row r="28" spans="2:8" ht="25.5" x14ac:dyDescent="0.2">
      <c r="B28" s="13" t="s">
        <v>28</v>
      </c>
      <c r="C28" s="20">
        <v>0</v>
      </c>
      <c r="D28" s="20">
        <v>0</v>
      </c>
      <c r="E28" s="20">
        <f t="shared" si="0"/>
        <v>0</v>
      </c>
      <c r="F28" s="20">
        <v>0</v>
      </c>
      <c r="G28" s="20">
        <v>0</v>
      </c>
      <c r="H28" s="20">
        <f t="shared" si="3"/>
        <v>0</v>
      </c>
    </row>
    <row r="29" spans="2:8" ht="25.5" x14ac:dyDescent="0.2">
      <c r="B29" s="15" t="s">
        <v>29</v>
      </c>
      <c r="C29" s="20">
        <f t="shared" ref="C29:H29" si="4">SUM(C30:C34)</f>
        <v>37526790</v>
      </c>
      <c r="D29" s="20">
        <f t="shared" si="4"/>
        <v>-634639.3600000001</v>
      </c>
      <c r="E29" s="20">
        <f t="shared" si="4"/>
        <v>36892150.640000001</v>
      </c>
      <c r="F29" s="20">
        <f t="shared" si="4"/>
        <v>36892150.640000001</v>
      </c>
      <c r="G29" s="20">
        <f t="shared" si="4"/>
        <v>36892150.640000001</v>
      </c>
      <c r="H29" s="20">
        <f t="shared" si="4"/>
        <v>-634639.35999999987</v>
      </c>
    </row>
    <row r="30" spans="2:8" ht="12" customHeight="1" x14ac:dyDescent="0.2">
      <c r="B30" s="12" t="s">
        <v>30</v>
      </c>
      <c r="C30" s="20">
        <v>22929</v>
      </c>
      <c r="D30" s="20">
        <v>16504</v>
      </c>
      <c r="E30" s="20">
        <f t="shared" si="0"/>
        <v>39433</v>
      </c>
      <c r="F30" s="20">
        <v>39433</v>
      </c>
      <c r="G30" s="20">
        <v>39433</v>
      </c>
      <c r="H30" s="20">
        <f t="shared" si="3"/>
        <v>16504</v>
      </c>
    </row>
    <row r="31" spans="2:8" ht="12" customHeight="1" x14ac:dyDescent="0.2">
      <c r="B31" s="12" t="s">
        <v>31</v>
      </c>
      <c r="C31" s="20">
        <v>0</v>
      </c>
      <c r="D31" s="20">
        <v>0</v>
      </c>
      <c r="E31" s="20">
        <f t="shared" si="0"/>
        <v>0</v>
      </c>
      <c r="F31" s="20">
        <v>0</v>
      </c>
      <c r="G31" s="20">
        <v>0</v>
      </c>
      <c r="H31" s="20">
        <f t="shared" si="3"/>
        <v>0</v>
      </c>
    </row>
    <row r="32" spans="2:8" ht="12" customHeight="1" x14ac:dyDescent="0.2">
      <c r="B32" s="12" t="s">
        <v>32</v>
      </c>
      <c r="C32" s="20">
        <v>35076659</v>
      </c>
      <c r="D32" s="20">
        <v>1282302</v>
      </c>
      <c r="E32" s="20">
        <f t="shared" si="0"/>
        <v>36358961</v>
      </c>
      <c r="F32" s="20">
        <v>36358961</v>
      </c>
      <c r="G32" s="20">
        <v>36358961</v>
      </c>
      <c r="H32" s="20">
        <f t="shared" si="3"/>
        <v>1282302</v>
      </c>
    </row>
    <row r="33" spans="2:8" ht="25.5" x14ac:dyDescent="0.2">
      <c r="B33" s="13" t="s">
        <v>33</v>
      </c>
      <c r="C33" s="20">
        <v>0</v>
      </c>
      <c r="D33" s="20">
        <v>0</v>
      </c>
      <c r="E33" s="20">
        <f t="shared" si="0"/>
        <v>0</v>
      </c>
      <c r="F33" s="20">
        <v>0</v>
      </c>
      <c r="G33" s="20">
        <v>0</v>
      </c>
      <c r="H33" s="20">
        <f t="shared" si="3"/>
        <v>0</v>
      </c>
    </row>
    <row r="34" spans="2:8" x14ac:dyDescent="0.2">
      <c r="B34" s="12" t="s">
        <v>34</v>
      </c>
      <c r="C34" s="20">
        <v>2427202</v>
      </c>
      <c r="D34" s="20">
        <v>-1933445.36</v>
      </c>
      <c r="E34" s="20">
        <f t="shared" si="0"/>
        <v>493756.6399999999</v>
      </c>
      <c r="F34" s="20">
        <v>493756.64</v>
      </c>
      <c r="G34" s="20">
        <v>493756.64</v>
      </c>
      <c r="H34" s="20">
        <f t="shared" si="3"/>
        <v>-1933445.3599999999</v>
      </c>
    </row>
    <row r="35" spans="2:8" ht="12" customHeight="1" x14ac:dyDescent="0.2">
      <c r="B35" s="11" t="s">
        <v>71</v>
      </c>
      <c r="C35" s="20">
        <v>0</v>
      </c>
      <c r="D35" s="20">
        <v>0</v>
      </c>
      <c r="E35" s="20">
        <f t="shared" si="0"/>
        <v>0</v>
      </c>
      <c r="F35" s="20">
        <v>0</v>
      </c>
      <c r="G35" s="20">
        <v>0</v>
      </c>
      <c r="H35" s="20">
        <f t="shared" si="3"/>
        <v>0</v>
      </c>
    </row>
    <row r="36" spans="2:8" ht="12" customHeight="1" x14ac:dyDescent="0.2">
      <c r="B36" s="11" t="s">
        <v>35</v>
      </c>
      <c r="C36" s="20">
        <f t="shared" ref="C36:H36" si="5">C37</f>
        <v>0</v>
      </c>
      <c r="D36" s="20">
        <f t="shared" si="5"/>
        <v>0</v>
      </c>
      <c r="E36" s="20">
        <f t="shared" si="5"/>
        <v>0</v>
      </c>
      <c r="F36" s="20">
        <f t="shared" si="5"/>
        <v>0</v>
      </c>
      <c r="G36" s="20">
        <f t="shared" si="5"/>
        <v>0</v>
      </c>
      <c r="H36" s="20">
        <f t="shared" si="5"/>
        <v>0</v>
      </c>
    </row>
    <row r="37" spans="2:8" ht="12" customHeight="1" x14ac:dyDescent="0.2">
      <c r="B37" s="12" t="s">
        <v>36</v>
      </c>
      <c r="C37" s="20">
        <v>0</v>
      </c>
      <c r="D37" s="20">
        <v>0</v>
      </c>
      <c r="E37" s="20">
        <f t="shared" si="0"/>
        <v>0</v>
      </c>
      <c r="F37" s="20">
        <v>0</v>
      </c>
      <c r="G37" s="23">
        <v>0</v>
      </c>
      <c r="H37" s="20">
        <f t="shared" si="3"/>
        <v>0</v>
      </c>
    </row>
    <row r="38" spans="2:8" ht="12" customHeight="1" x14ac:dyDescent="0.2">
      <c r="B38" s="11" t="s">
        <v>37</v>
      </c>
      <c r="C38" s="20">
        <f t="shared" ref="C38:H38" si="6">C39+C40</f>
        <v>4694471</v>
      </c>
      <c r="D38" s="20">
        <f t="shared" si="6"/>
        <v>87574</v>
      </c>
      <c r="E38" s="20">
        <f t="shared" si="6"/>
        <v>4782045</v>
      </c>
      <c r="F38" s="20">
        <f t="shared" si="6"/>
        <v>4782045</v>
      </c>
      <c r="G38" s="20">
        <f t="shared" si="6"/>
        <v>4782045</v>
      </c>
      <c r="H38" s="20">
        <f t="shared" si="6"/>
        <v>87574</v>
      </c>
    </row>
    <row r="39" spans="2:8" ht="12" customHeight="1" x14ac:dyDescent="0.2">
      <c r="B39" s="12" t="s">
        <v>38</v>
      </c>
      <c r="C39" s="20">
        <v>0</v>
      </c>
      <c r="D39" s="20">
        <v>0</v>
      </c>
      <c r="E39" s="20">
        <f t="shared" si="0"/>
        <v>0</v>
      </c>
      <c r="F39" s="20">
        <v>0</v>
      </c>
      <c r="G39" s="20">
        <v>0</v>
      </c>
      <c r="H39" s="20">
        <f t="shared" si="3"/>
        <v>0</v>
      </c>
    </row>
    <row r="40" spans="2:8" ht="12" customHeight="1" x14ac:dyDescent="0.2">
      <c r="B40" s="12" t="s">
        <v>39</v>
      </c>
      <c r="C40" s="20">
        <v>4694471</v>
      </c>
      <c r="D40" s="20">
        <v>87574</v>
      </c>
      <c r="E40" s="20">
        <f t="shared" si="0"/>
        <v>4782045</v>
      </c>
      <c r="F40" s="20">
        <v>4782045</v>
      </c>
      <c r="G40" s="20">
        <v>4782045</v>
      </c>
      <c r="H40" s="20">
        <f t="shared" si="3"/>
        <v>87574</v>
      </c>
    </row>
    <row r="41" spans="2:8" x14ac:dyDescent="0.2">
      <c r="B41" s="10"/>
      <c r="C41" s="20"/>
      <c r="D41" s="21"/>
      <c r="E41" s="20"/>
      <c r="F41" s="21"/>
      <c r="G41" s="21"/>
      <c r="H41" s="20"/>
    </row>
    <row r="42" spans="2:8" ht="25.5" x14ac:dyDescent="0.2">
      <c r="B42" s="16" t="s">
        <v>69</v>
      </c>
      <c r="C42" s="24">
        <f t="shared" ref="C42:H42" si="7">C10+C11+C12+C13+C14+C15+C16+C17+C29+C35+C36+C38</f>
        <v>6295717679</v>
      </c>
      <c r="D42" s="25">
        <f t="shared" si="7"/>
        <v>685432696.96000016</v>
      </c>
      <c r="E42" s="25">
        <f t="shared" si="7"/>
        <v>6981150375.96</v>
      </c>
      <c r="F42" s="25">
        <f t="shared" si="7"/>
        <v>6981150375.9599991</v>
      </c>
      <c r="G42" s="25">
        <f t="shared" si="7"/>
        <v>6968155373.999999</v>
      </c>
      <c r="H42" s="25">
        <f t="shared" si="7"/>
        <v>672437694.99999845</v>
      </c>
    </row>
    <row r="43" spans="2:8" x14ac:dyDescent="0.2">
      <c r="B43" s="3"/>
      <c r="C43" s="20"/>
      <c r="D43" s="26"/>
      <c r="E43" s="27"/>
      <c r="F43" s="26"/>
      <c r="G43" s="26"/>
      <c r="H43" s="27"/>
    </row>
    <row r="44" spans="2:8" ht="25.5" x14ac:dyDescent="0.2">
      <c r="B44" s="16" t="s">
        <v>40</v>
      </c>
      <c r="C44" s="28"/>
      <c r="D44" s="29"/>
      <c r="E44" s="28"/>
      <c r="F44" s="29"/>
      <c r="G44" s="29"/>
      <c r="H44" s="20"/>
    </row>
    <row r="45" spans="2:8" x14ac:dyDescent="0.2">
      <c r="B45" s="10"/>
      <c r="C45" s="20"/>
      <c r="D45" s="30"/>
      <c r="E45" s="20"/>
      <c r="F45" s="30"/>
      <c r="G45" s="30"/>
      <c r="H45" s="20"/>
    </row>
    <row r="46" spans="2:8" x14ac:dyDescent="0.2">
      <c r="B46" s="9" t="s">
        <v>41</v>
      </c>
      <c r="C46" s="20"/>
      <c r="D46" s="21"/>
      <c r="E46" s="20"/>
      <c r="F46" s="21"/>
      <c r="G46" s="21"/>
      <c r="H46" s="20"/>
    </row>
    <row r="47" spans="2:8" ht="12" customHeight="1" x14ac:dyDescent="0.2">
      <c r="B47" s="11" t="s">
        <v>42</v>
      </c>
      <c r="C47" s="20">
        <f t="shared" ref="C47:H47" si="8">SUM(C48:C55)</f>
        <v>1271528547</v>
      </c>
      <c r="D47" s="20">
        <f t="shared" si="8"/>
        <v>-4486705.9700000007</v>
      </c>
      <c r="E47" s="20">
        <f t="shared" si="8"/>
        <v>1267041841.03</v>
      </c>
      <c r="F47" s="20">
        <f t="shared" si="8"/>
        <v>1267041841.03</v>
      </c>
      <c r="G47" s="20">
        <f t="shared" si="8"/>
        <v>1267041841.03</v>
      </c>
      <c r="H47" s="20">
        <f t="shared" si="8"/>
        <v>-4486705.970000118</v>
      </c>
    </row>
    <row r="48" spans="2:8" ht="25.5" x14ac:dyDescent="0.2">
      <c r="B48" s="13" t="s">
        <v>43</v>
      </c>
      <c r="C48" s="20">
        <v>0</v>
      </c>
      <c r="D48" s="20">
        <v>0</v>
      </c>
      <c r="E48" s="20">
        <f t="shared" ref="E48:E65" si="9">C48+D48</f>
        <v>0</v>
      </c>
      <c r="F48" s="20">
        <v>0</v>
      </c>
      <c r="G48" s="20">
        <v>0</v>
      </c>
      <c r="H48" s="20">
        <f t="shared" ref="H48:H65" si="10">G48-C48</f>
        <v>0</v>
      </c>
    </row>
    <row r="49" spans="2:8" ht="25.5" x14ac:dyDescent="0.2">
      <c r="B49" s="13" t="s">
        <v>44</v>
      </c>
      <c r="C49" s="20">
        <v>0</v>
      </c>
      <c r="D49" s="20">
        <v>0</v>
      </c>
      <c r="E49" s="20">
        <f t="shared" si="9"/>
        <v>0</v>
      </c>
      <c r="F49" s="20">
        <v>0</v>
      </c>
      <c r="G49" s="20">
        <v>0</v>
      </c>
      <c r="H49" s="20">
        <f t="shared" si="10"/>
        <v>0</v>
      </c>
    </row>
    <row r="50" spans="2:8" ht="25.5" x14ac:dyDescent="0.2">
      <c r="B50" s="13" t="s">
        <v>45</v>
      </c>
      <c r="C50" s="20">
        <v>202430598</v>
      </c>
      <c r="D50" s="20">
        <v>-17989273.59</v>
      </c>
      <c r="E50" s="20">
        <f t="shared" si="9"/>
        <v>184441324.41</v>
      </c>
      <c r="F50" s="20">
        <v>184441324.41</v>
      </c>
      <c r="G50" s="20">
        <v>184441324.41</v>
      </c>
      <c r="H50" s="20">
        <f t="shared" si="10"/>
        <v>-17989273.590000004</v>
      </c>
    </row>
    <row r="51" spans="2:8" ht="38.25" x14ac:dyDescent="0.2">
      <c r="B51" s="13" t="s">
        <v>46</v>
      </c>
      <c r="C51" s="20">
        <v>1069097949</v>
      </c>
      <c r="D51" s="20">
        <v>13502567.619999999</v>
      </c>
      <c r="E51" s="20">
        <f t="shared" si="9"/>
        <v>1082600516.6199999</v>
      </c>
      <c r="F51" s="20">
        <v>1082600516.6199999</v>
      </c>
      <c r="G51" s="20">
        <v>1082600516.6199999</v>
      </c>
      <c r="H51" s="20">
        <f t="shared" si="10"/>
        <v>13502567.619999886</v>
      </c>
    </row>
    <row r="52" spans="2:8" x14ac:dyDescent="0.2">
      <c r="B52" s="13" t="s">
        <v>47</v>
      </c>
      <c r="C52" s="20">
        <v>0</v>
      </c>
      <c r="D52" s="20">
        <v>0</v>
      </c>
      <c r="E52" s="20">
        <f t="shared" si="9"/>
        <v>0</v>
      </c>
      <c r="F52" s="20">
        <v>0</v>
      </c>
      <c r="G52" s="20">
        <v>0</v>
      </c>
      <c r="H52" s="20">
        <f t="shared" si="10"/>
        <v>0</v>
      </c>
    </row>
    <row r="53" spans="2:8" ht="25.5" x14ac:dyDescent="0.2">
      <c r="B53" s="13" t="s">
        <v>48</v>
      </c>
      <c r="C53" s="20">
        <v>0</v>
      </c>
      <c r="D53" s="20">
        <v>0</v>
      </c>
      <c r="E53" s="20">
        <f t="shared" si="9"/>
        <v>0</v>
      </c>
      <c r="F53" s="20">
        <v>0</v>
      </c>
      <c r="G53" s="20">
        <v>0</v>
      </c>
      <c r="H53" s="20">
        <f t="shared" si="10"/>
        <v>0</v>
      </c>
    </row>
    <row r="54" spans="2:8" ht="25.5" x14ac:dyDescent="0.2">
      <c r="B54" s="13" t="s">
        <v>49</v>
      </c>
      <c r="C54" s="20">
        <v>0</v>
      </c>
      <c r="D54" s="20">
        <v>0</v>
      </c>
      <c r="E54" s="20">
        <f t="shared" si="9"/>
        <v>0</v>
      </c>
      <c r="F54" s="20">
        <v>0</v>
      </c>
      <c r="G54" s="20">
        <v>0</v>
      </c>
      <c r="H54" s="20">
        <f t="shared" si="10"/>
        <v>0</v>
      </c>
    </row>
    <row r="55" spans="2:8" ht="25.5" x14ac:dyDescent="0.2">
      <c r="B55" s="13" t="s">
        <v>50</v>
      </c>
      <c r="C55" s="20">
        <v>0</v>
      </c>
      <c r="D55" s="20">
        <v>0</v>
      </c>
      <c r="E55" s="20">
        <f t="shared" si="9"/>
        <v>0</v>
      </c>
      <c r="F55" s="20">
        <v>0</v>
      </c>
      <c r="G55" s="20">
        <v>0</v>
      </c>
      <c r="H55" s="20">
        <f t="shared" si="10"/>
        <v>0</v>
      </c>
    </row>
    <row r="56" spans="2:8" ht="12" customHeight="1" x14ac:dyDescent="0.2">
      <c r="B56" s="15" t="s">
        <v>51</v>
      </c>
      <c r="C56" s="20">
        <f t="shared" ref="C56:H56" si="11">SUM(C57:C60)</f>
        <v>42508915</v>
      </c>
      <c r="D56" s="20">
        <f t="shared" si="11"/>
        <v>-8627623.1099999994</v>
      </c>
      <c r="E56" s="20">
        <f t="shared" si="11"/>
        <v>33881291.890000001</v>
      </c>
      <c r="F56" s="20">
        <f t="shared" si="11"/>
        <v>33881291.890000001</v>
      </c>
      <c r="G56" s="20">
        <f t="shared" si="11"/>
        <v>33881291.890000001</v>
      </c>
      <c r="H56" s="20">
        <f t="shared" si="11"/>
        <v>-8627623.1099999994</v>
      </c>
    </row>
    <row r="57" spans="2:8" ht="12" customHeight="1" x14ac:dyDescent="0.2">
      <c r="B57" s="13" t="s">
        <v>52</v>
      </c>
      <c r="C57" s="20">
        <v>0</v>
      </c>
      <c r="D57" s="20">
        <v>0</v>
      </c>
      <c r="E57" s="20">
        <f t="shared" si="9"/>
        <v>0</v>
      </c>
      <c r="F57" s="20">
        <v>0</v>
      </c>
      <c r="G57" s="20">
        <v>0</v>
      </c>
      <c r="H57" s="20">
        <f t="shared" si="10"/>
        <v>0</v>
      </c>
    </row>
    <row r="58" spans="2:8" ht="12" customHeight="1" x14ac:dyDescent="0.2">
      <c r="B58" s="13" t="s">
        <v>53</v>
      </c>
      <c r="C58" s="20">
        <v>0</v>
      </c>
      <c r="D58" s="20">
        <v>0</v>
      </c>
      <c r="E58" s="20">
        <f t="shared" si="9"/>
        <v>0</v>
      </c>
      <c r="F58" s="20">
        <v>0</v>
      </c>
      <c r="G58" s="20">
        <v>0</v>
      </c>
      <c r="H58" s="20">
        <f t="shared" si="10"/>
        <v>0</v>
      </c>
    </row>
    <row r="59" spans="2:8" ht="12" customHeight="1" x14ac:dyDescent="0.2">
      <c r="B59" s="13" t="s">
        <v>54</v>
      </c>
      <c r="C59" s="20">
        <v>0</v>
      </c>
      <c r="D59" s="20">
        <v>0</v>
      </c>
      <c r="E59" s="20">
        <f t="shared" si="9"/>
        <v>0</v>
      </c>
      <c r="F59" s="20">
        <v>0</v>
      </c>
      <c r="G59" s="20">
        <v>0</v>
      </c>
      <c r="H59" s="20">
        <f t="shared" si="10"/>
        <v>0</v>
      </c>
    </row>
    <row r="60" spans="2:8" ht="12" customHeight="1" x14ac:dyDescent="0.2">
      <c r="B60" s="13" t="s">
        <v>55</v>
      </c>
      <c r="C60" s="20">
        <v>42508915</v>
      </c>
      <c r="D60" s="20">
        <v>-8627623.1099999994</v>
      </c>
      <c r="E60" s="20">
        <f t="shared" si="9"/>
        <v>33881291.890000001</v>
      </c>
      <c r="F60" s="20">
        <v>33881291.890000001</v>
      </c>
      <c r="G60" s="20">
        <v>33881291.890000001</v>
      </c>
      <c r="H60" s="20">
        <f t="shared" si="10"/>
        <v>-8627623.1099999994</v>
      </c>
    </row>
    <row r="61" spans="2:8" ht="12" customHeight="1" x14ac:dyDescent="0.2">
      <c r="B61" s="15" t="s">
        <v>56</v>
      </c>
      <c r="C61" s="20">
        <f t="shared" ref="C61:H61" si="12">C62+C63</f>
        <v>0</v>
      </c>
      <c r="D61" s="20">
        <f t="shared" si="12"/>
        <v>0</v>
      </c>
      <c r="E61" s="20">
        <f t="shared" si="12"/>
        <v>0</v>
      </c>
      <c r="F61" s="20">
        <f t="shared" si="12"/>
        <v>0</v>
      </c>
      <c r="G61" s="20">
        <f t="shared" si="12"/>
        <v>0</v>
      </c>
      <c r="H61" s="20">
        <f t="shared" si="12"/>
        <v>0</v>
      </c>
    </row>
    <row r="62" spans="2:8" ht="25.5" x14ac:dyDescent="0.2">
      <c r="B62" s="13" t="s">
        <v>57</v>
      </c>
      <c r="C62" s="20">
        <v>0</v>
      </c>
      <c r="D62" s="20">
        <v>0</v>
      </c>
      <c r="E62" s="20">
        <f t="shared" si="9"/>
        <v>0</v>
      </c>
      <c r="F62" s="20">
        <v>0</v>
      </c>
      <c r="G62" s="20">
        <v>0</v>
      </c>
      <c r="H62" s="20">
        <f t="shared" si="10"/>
        <v>0</v>
      </c>
    </row>
    <row r="63" spans="2:8" ht="12" customHeight="1" x14ac:dyDescent="0.2">
      <c r="B63" s="13" t="s">
        <v>58</v>
      </c>
      <c r="C63" s="20">
        <v>0</v>
      </c>
      <c r="D63" s="20">
        <v>0</v>
      </c>
      <c r="E63" s="20">
        <f t="shared" si="9"/>
        <v>0</v>
      </c>
      <c r="F63" s="20">
        <v>0</v>
      </c>
      <c r="G63" s="20">
        <v>0</v>
      </c>
      <c r="H63" s="20">
        <f t="shared" si="10"/>
        <v>0</v>
      </c>
    </row>
    <row r="64" spans="2:8" ht="38.25" x14ac:dyDescent="0.2">
      <c r="B64" s="15" t="s">
        <v>72</v>
      </c>
      <c r="C64" s="20">
        <v>0</v>
      </c>
      <c r="D64" s="20">
        <v>0</v>
      </c>
      <c r="E64" s="20">
        <f t="shared" si="9"/>
        <v>0</v>
      </c>
      <c r="F64" s="20">
        <v>0</v>
      </c>
      <c r="G64" s="20">
        <v>0</v>
      </c>
      <c r="H64" s="20">
        <f t="shared" si="10"/>
        <v>0</v>
      </c>
    </row>
    <row r="65" spans="2:10" x14ac:dyDescent="0.2">
      <c r="B65" s="18" t="s">
        <v>59</v>
      </c>
      <c r="C65" s="31">
        <v>0</v>
      </c>
      <c r="D65" s="31">
        <v>0</v>
      </c>
      <c r="E65" s="31">
        <f t="shared" si="9"/>
        <v>0</v>
      </c>
      <c r="F65" s="31">
        <v>0</v>
      </c>
      <c r="G65" s="31">
        <v>0</v>
      </c>
      <c r="H65" s="31">
        <f t="shared" si="10"/>
        <v>0</v>
      </c>
    </row>
    <row r="66" spans="2:10" x14ac:dyDescent="0.2">
      <c r="B66" s="10"/>
      <c r="C66" s="20"/>
      <c r="D66" s="30"/>
      <c r="E66" s="20"/>
      <c r="F66" s="30"/>
      <c r="G66" s="30"/>
      <c r="H66" s="20"/>
    </row>
    <row r="67" spans="2:10" ht="25.5" x14ac:dyDescent="0.2">
      <c r="B67" s="16" t="s">
        <v>60</v>
      </c>
      <c r="C67" s="24">
        <f t="shared" ref="C67:H67" si="13">C47+C56+C61+C64+C65</f>
        <v>1314037462</v>
      </c>
      <c r="D67" s="24">
        <f t="shared" si="13"/>
        <v>-13114329.08</v>
      </c>
      <c r="E67" s="24">
        <f t="shared" si="13"/>
        <v>1300923132.9200001</v>
      </c>
      <c r="F67" s="24">
        <f t="shared" si="13"/>
        <v>1300923132.9200001</v>
      </c>
      <c r="G67" s="24">
        <f t="shared" si="13"/>
        <v>1300923132.9200001</v>
      </c>
      <c r="H67" s="24">
        <f t="shared" si="13"/>
        <v>-13114329.080000117</v>
      </c>
    </row>
    <row r="68" spans="2:10" x14ac:dyDescent="0.2">
      <c r="B68" s="14"/>
      <c r="C68" s="20"/>
      <c r="D68" s="30"/>
      <c r="E68" s="20"/>
      <c r="F68" s="30"/>
      <c r="G68" s="30"/>
      <c r="H68" s="20"/>
    </row>
    <row r="69" spans="2:10" ht="25.5" x14ac:dyDescent="0.2">
      <c r="B69" s="16" t="s">
        <v>61</v>
      </c>
      <c r="C69" s="24">
        <f t="shared" ref="C69:H69" si="14">C70</f>
        <v>0</v>
      </c>
      <c r="D69" s="24">
        <f t="shared" si="14"/>
        <v>0</v>
      </c>
      <c r="E69" s="24">
        <f t="shared" si="14"/>
        <v>0</v>
      </c>
      <c r="F69" s="24">
        <f t="shared" si="14"/>
        <v>0</v>
      </c>
      <c r="G69" s="24">
        <f t="shared" si="14"/>
        <v>0</v>
      </c>
      <c r="H69" s="24">
        <f t="shared" si="14"/>
        <v>0</v>
      </c>
    </row>
    <row r="70" spans="2:10" x14ac:dyDescent="0.2">
      <c r="B70" s="14" t="s">
        <v>62</v>
      </c>
      <c r="C70" s="20">
        <v>0</v>
      </c>
      <c r="D70" s="20">
        <v>0</v>
      </c>
      <c r="E70" s="20">
        <f>C70+D70</f>
        <v>0</v>
      </c>
      <c r="F70" s="20">
        <v>0</v>
      </c>
      <c r="G70" s="20">
        <v>0</v>
      </c>
      <c r="H70" s="20">
        <f>G70-C70</f>
        <v>0</v>
      </c>
    </row>
    <row r="71" spans="2:10" ht="10.5" customHeight="1" x14ac:dyDescent="0.2">
      <c r="B71" s="14"/>
      <c r="C71" s="20"/>
      <c r="D71" s="21"/>
      <c r="E71" s="20"/>
      <c r="F71" s="21"/>
      <c r="G71" s="21"/>
      <c r="H71" s="20"/>
    </row>
    <row r="72" spans="2:10" x14ac:dyDescent="0.2">
      <c r="B72" s="16" t="s">
        <v>63</v>
      </c>
      <c r="C72" s="24">
        <f t="shared" ref="C72:H72" si="15">C42+C67+C69</f>
        <v>7609755141</v>
      </c>
      <c r="D72" s="24">
        <f t="shared" si="15"/>
        <v>672318367.88000011</v>
      </c>
      <c r="E72" s="24">
        <f t="shared" si="15"/>
        <v>8282073508.8800001</v>
      </c>
      <c r="F72" s="24">
        <f t="shared" si="15"/>
        <v>8282073508.8799992</v>
      </c>
      <c r="G72" s="24">
        <f t="shared" si="15"/>
        <v>8269078506.9199991</v>
      </c>
      <c r="H72" s="24">
        <f t="shared" si="15"/>
        <v>659323365.91999829</v>
      </c>
    </row>
    <row r="73" spans="2:10" ht="11.25" customHeight="1" x14ac:dyDescent="0.2">
      <c r="B73" s="14"/>
      <c r="C73" s="20"/>
      <c r="D73" s="21"/>
      <c r="E73" s="20"/>
      <c r="F73" s="21"/>
      <c r="G73" s="21"/>
      <c r="H73" s="20"/>
    </row>
    <row r="74" spans="2:10" ht="12" customHeight="1" x14ac:dyDescent="0.2">
      <c r="B74" s="16" t="s">
        <v>64</v>
      </c>
      <c r="C74" s="20"/>
      <c r="D74" s="21"/>
      <c r="E74" s="20"/>
      <c r="F74" s="21"/>
      <c r="G74" s="21"/>
      <c r="H74" s="20"/>
    </row>
    <row r="75" spans="2:10" ht="25.5" x14ac:dyDescent="0.2">
      <c r="B75" s="14" t="s">
        <v>65</v>
      </c>
      <c r="C75" s="20">
        <v>0</v>
      </c>
      <c r="D75" s="20">
        <v>0</v>
      </c>
      <c r="E75" s="20">
        <f>C75+D75</f>
        <v>0</v>
      </c>
      <c r="F75" s="20">
        <v>0</v>
      </c>
      <c r="G75" s="20">
        <v>0</v>
      </c>
      <c r="H75" s="20">
        <f>G75-C75</f>
        <v>0</v>
      </c>
    </row>
    <row r="76" spans="2:10" ht="25.5" x14ac:dyDescent="0.2">
      <c r="B76" s="14" t="s">
        <v>66</v>
      </c>
      <c r="C76" s="20">
        <v>0</v>
      </c>
      <c r="D76" s="20">
        <v>0</v>
      </c>
      <c r="E76" s="20">
        <f>C76+D76</f>
        <v>0</v>
      </c>
      <c r="F76" s="20">
        <v>0</v>
      </c>
      <c r="G76" s="20">
        <v>0</v>
      </c>
      <c r="H76" s="20">
        <f>G76-C76</f>
        <v>0</v>
      </c>
    </row>
    <row r="77" spans="2:10" ht="23.25" customHeight="1" x14ac:dyDescent="0.2">
      <c r="B77" s="16" t="s">
        <v>67</v>
      </c>
      <c r="C77" s="24">
        <f t="shared" ref="C77:H77" si="16">SUM(C75:C76)</f>
        <v>0</v>
      </c>
      <c r="D77" s="24">
        <f t="shared" si="16"/>
        <v>0</v>
      </c>
      <c r="E77" s="24">
        <f t="shared" si="16"/>
        <v>0</v>
      </c>
      <c r="F77" s="24">
        <f t="shared" si="16"/>
        <v>0</v>
      </c>
      <c r="G77" s="24">
        <f t="shared" si="16"/>
        <v>0</v>
      </c>
      <c r="H77" s="24">
        <f t="shared" si="16"/>
        <v>0</v>
      </c>
    </row>
    <row r="78" spans="2:10" ht="6" customHeight="1" thickBot="1" x14ac:dyDescent="0.25">
      <c r="B78" s="17"/>
      <c r="C78" s="4"/>
      <c r="D78" s="5"/>
      <c r="E78" s="4"/>
      <c r="F78" s="5"/>
      <c r="G78" s="5"/>
      <c r="H78" s="4"/>
    </row>
    <row r="79" spans="2:10" x14ac:dyDescent="0.2">
      <c r="B79" s="1" t="s">
        <v>75</v>
      </c>
    </row>
    <row r="80" spans="2:10" ht="15" customHeight="1" x14ac:dyDescent="0.25">
      <c r="B80" s="39"/>
      <c r="C80" s="39"/>
      <c r="D80" s="39"/>
      <c r="E80" s="39"/>
      <c r="F80" s="39"/>
      <c r="G80" s="39"/>
      <c r="H80" s="39"/>
      <c r="I80"/>
      <c r="J80"/>
    </row>
    <row r="85" spans="2:8" ht="15" x14ac:dyDescent="0.25">
      <c r="B85" s="33"/>
      <c r="C85" s="33"/>
      <c r="D85" s="33"/>
      <c r="E85" s="33"/>
      <c r="F85" s="33"/>
      <c r="G85" s="33"/>
      <c r="H85" s="33"/>
    </row>
    <row r="86" spans="2:8" ht="15" customHeight="1" x14ac:dyDescent="0.2">
      <c r="B86" s="32"/>
      <c r="C86" s="32"/>
      <c r="D86" s="32"/>
      <c r="E86" s="32"/>
      <c r="F86" s="32"/>
      <c r="G86" s="32"/>
      <c r="H86" s="32"/>
    </row>
    <row r="87" spans="2:8" ht="15" customHeight="1" x14ac:dyDescent="0.2">
      <c r="B87" s="32"/>
      <c r="C87" s="32"/>
      <c r="D87" s="32"/>
      <c r="E87" s="32"/>
      <c r="F87" s="32"/>
      <c r="G87" s="32"/>
      <c r="H87" s="32"/>
    </row>
    <row r="88" spans="2:8" ht="15" x14ac:dyDescent="0.25">
      <c r="B88" s="19"/>
      <c r="C88" s="19"/>
      <c r="D88" s="19"/>
      <c r="E88" s="19"/>
      <c r="F88" s="19"/>
      <c r="G88" s="19"/>
      <c r="H88" s="19"/>
    </row>
  </sheetData>
  <mergeCells count="15">
    <mergeCell ref="B2:H2"/>
    <mergeCell ref="B3:H3"/>
    <mergeCell ref="B4:H4"/>
    <mergeCell ref="B5:H5"/>
    <mergeCell ref="C6:G6"/>
    <mergeCell ref="B87:H87"/>
    <mergeCell ref="B85:H85"/>
    <mergeCell ref="H6:H8"/>
    <mergeCell ref="C7:C8"/>
    <mergeCell ref="D7:D8"/>
    <mergeCell ref="B80:H80"/>
    <mergeCell ref="E7:E8"/>
    <mergeCell ref="F7:F8"/>
    <mergeCell ref="G7:G8"/>
    <mergeCell ref="B86:H86"/>
  </mergeCells>
  <printOptions horizontalCentered="1" verticalCentered="1"/>
  <pageMargins left="0.26" right="0.14000000000000001" top="0.26" bottom="0.16" header="0.31496062992125984" footer="0.31496062992125984"/>
  <pageSetup scale="57" orientation="portrait" r:id="rId1"/>
  <ignoredErrors>
    <ignoredError sqref="E61:H61 E56 E36:H36 E38:H38 E17 H17 H56" formula="1"/>
    <ignoredError sqref="C29:D29 F29:G29" formulaRange="1"/>
    <ignoredError sqref="E29 H29 F17:G17" formula="1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F5_EAID</vt:lpstr>
      <vt:lpstr>'F5_EAID'!Área_de_impresión</vt:lpstr>
      <vt:lpstr>'F5_EAID'!Títulos_a_imprimir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Vanessa</dc:creator>
  <cp:lastModifiedBy>Mary Carmen Martinez Hernandez</cp:lastModifiedBy>
  <cp:lastPrinted>2026-03-10T20:44:50Z</cp:lastPrinted>
  <dcterms:created xsi:type="dcterms:W3CDTF">2016-10-11T20:13:05Z</dcterms:created>
  <dcterms:modified xsi:type="dcterms:W3CDTF">2026-03-10T20:44:58Z</dcterms:modified>
</cp:coreProperties>
</file>