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burgos\Desktop\LDF 3° TRIMESTRE 2024\"/>
    </mc:Choice>
  </mc:AlternateContent>
  <bookViews>
    <workbookView xWindow="32760" yWindow="32760" windowWidth="20490" windowHeight="7620"/>
  </bookViews>
  <sheets>
    <sheet name="F5_EAID" sheetId="1" r:id="rId1"/>
  </sheets>
  <definedNames>
    <definedName name="_xlnm.Print_Area" localSheetId="0">F5_EAID!$B$2:$H$83</definedName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G29" i="1" l="1"/>
  <c r="F29" i="1"/>
  <c r="F38" i="1"/>
  <c r="H70" i="1"/>
  <c r="H69" i="1" s="1"/>
  <c r="H76" i="1"/>
  <c r="H75" i="1"/>
  <c r="H77" i="1"/>
  <c r="E70" i="1"/>
  <c r="E76" i="1"/>
  <c r="E75" i="1"/>
  <c r="E77" i="1"/>
  <c r="E64" i="1"/>
  <c r="E65" i="1"/>
  <c r="E63" i="1"/>
  <c r="E61" i="1"/>
  <c r="E62" i="1"/>
  <c r="E58" i="1"/>
  <c r="E59" i="1"/>
  <c r="E57" i="1"/>
  <c r="E49" i="1"/>
  <c r="E50" i="1"/>
  <c r="E51" i="1"/>
  <c r="E47" i="1" s="1"/>
  <c r="E67" i="1" s="1"/>
  <c r="E52" i="1"/>
  <c r="E53" i="1"/>
  <c r="E54" i="1"/>
  <c r="E55" i="1"/>
  <c r="E48" i="1"/>
  <c r="E40" i="1"/>
  <c r="E39" i="1"/>
  <c r="E38" i="1"/>
  <c r="E37" i="1"/>
  <c r="E36" i="1" s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1" i="1"/>
  <c r="H59" i="1"/>
  <c r="H58" i="1"/>
  <c r="H57" i="1"/>
  <c r="H49" i="1"/>
  <c r="H50" i="1"/>
  <c r="H51" i="1"/>
  <c r="H52" i="1"/>
  <c r="H47" i="1" s="1"/>
  <c r="H53" i="1"/>
  <c r="H54" i="1"/>
  <c r="H55" i="1"/>
  <c r="H48" i="1"/>
  <c r="H40" i="1"/>
  <c r="H39" i="1"/>
  <c r="H38" i="1" s="1"/>
  <c r="H37" i="1"/>
  <c r="H36" i="1"/>
  <c r="H31" i="1"/>
  <c r="H32" i="1"/>
  <c r="H33" i="1"/>
  <c r="H34" i="1"/>
  <c r="H35" i="1"/>
  <c r="H30" i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D47" i="1"/>
  <c r="F47" i="1"/>
  <c r="G47" i="1"/>
  <c r="G67" i="1" s="1"/>
  <c r="C61" i="1"/>
  <c r="C47" i="1"/>
  <c r="D38" i="1"/>
  <c r="G38" i="1"/>
  <c r="D36" i="1"/>
  <c r="D42" i="1" s="1"/>
  <c r="D72" i="1" s="1"/>
  <c r="F36" i="1"/>
  <c r="G36" i="1"/>
  <c r="D29" i="1"/>
  <c r="D17" i="1"/>
  <c r="F17" i="1"/>
  <c r="G17" i="1"/>
  <c r="G42" i="1" s="1"/>
  <c r="C38" i="1"/>
  <c r="C42" i="1" s="1"/>
  <c r="C36" i="1"/>
  <c r="C29" i="1"/>
  <c r="C17" i="1"/>
  <c r="G56" i="1"/>
  <c r="F56" i="1"/>
  <c r="F67" i="1" s="1"/>
  <c r="H60" i="1"/>
  <c r="H56" i="1" s="1"/>
  <c r="E60" i="1"/>
  <c r="E56" i="1"/>
  <c r="C56" i="1"/>
  <c r="C67" i="1" s="1"/>
  <c r="D56" i="1"/>
  <c r="D67" i="1"/>
  <c r="H29" i="1"/>
  <c r="F42" i="1"/>
  <c r="F72" i="1" s="1"/>
  <c r="G72" i="1" l="1"/>
  <c r="C72" i="1"/>
  <c r="H42" i="1"/>
  <c r="H67" i="1"/>
  <c r="E42" i="1"/>
  <c r="E72" i="1" s="1"/>
  <c r="H72" i="1" l="1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<sst xmlns="http://schemas.openxmlformats.org/spreadsheetml/2006/main" count="76" uniqueCount="76">
  <si>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</si>
  <si>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</si>
  <si>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</si>
  <si>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</si>
  <si>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</si>
  <si>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</si>
  <si>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</si>
  <si>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</si>
  <si>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</si>
  <si>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</si>
  <si>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</si>
  <si>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</si>
  <si>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</si>
  <si>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</si>
  <si>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</si>
  <si>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</si>
  <si>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</si>
  <si>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</si>
  <si>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</si>
  <si>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</si>
  <si>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</si>
  <si>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</si>
  <si>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</si>
  <si>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</si>
  <si>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</si>
  <si>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</si>
  <si>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</si>
  <si>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</si>
  <si>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</si>
  <si>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</si>
  <si>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</si>
  <si>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</si>
  <si>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</si>
  <si>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</si>
  <si>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</si>
  <si>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</si>
  <si>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</si>
  <si>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</si>
  <si>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</si>
  <si>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</si>
  <si>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</si>
  <si>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</si>
  <si>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</si>
  <si>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</si>
  <si>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</si>
  <si>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</si>
  <si>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</si>
  <si>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</si>
  <si>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</si>
  <si>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</si>
  <si>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</si>
  <si>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</si>
  <si>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</si>
  <si>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</si>
  <si>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</si>
  <si>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</si>
  <si>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</si>
  <si>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</si>
  <si>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</si>
  <si>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</si>
  <si>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</si>
  <si>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</si>
  <si>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</si>
  <si>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</si>
  <si>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</si>
  <si>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</si>
  <si>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</si>
  <si>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</si>
  <si>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</si>
  <si>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</si>
  <si>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</si>
  <si>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</si>
  <si>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</si>
  <si>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"Bajo protesta de decir verdad declaramos que los Estados Financieros y sus notas, son razonablemente correctos y son responsabilidad del emisor".</t>
  </si>
  <si>
    <t>MUNICIPIO DE QUERÉTARO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</si>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</sst>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8" formatCode="#,##0.00_ ;[Red]\-#,##0.00\ "/>
  </numFmts>
  <fonts count="4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164" fontId="2" fillId="0" borderId="9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0"/>
  <sheetViews>
    <sheetView showGridLines="0" tabSelected="1" workbookViewId="0">
      <pane ySplit="8" topLeftCell="A69" activePane="bottomLeft" state="frozen"/>
      <selection pane="bottomLeft" activeCell="D97" sqref="D9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1" t="s">
        <v>74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75</v>
      </c>
      <c r="C4" s="35"/>
      <c r="D4" s="35"/>
      <c r="E4" s="35"/>
      <c r="F4" s="35"/>
      <c r="G4" s="35"/>
      <c r="H4" s="36"/>
    </row>
    <row r="5" spans="2:8" ht="13.5" thickBot="1" x14ac:dyDescent="0.25">
      <c r="B5" s="37" t="s">
        <v>1</v>
      </c>
      <c r="C5" s="38"/>
      <c r="D5" s="38"/>
      <c r="E5" s="38"/>
      <c r="F5" s="38"/>
      <c r="G5" s="38"/>
      <c r="H5" s="39"/>
    </row>
    <row r="6" spans="2:8" ht="13.5" thickBot="1" x14ac:dyDescent="0.25">
      <c r="B6" s="15"/>
      <c r="C6" s="40" t="s">
        <v>2</v>
      </c>
      <c r="D6" s="41"/>
      <c r="E6" s="41"/>
      <c r="F6" s="41"/>
      <c r="G6" s="42"/>
      <c r="H6" s="43" t="s">
        <v>3</v>
      </c>
    </row>
    <row r="7" spans="2:8" x14ac:dyDescent="0.2">
      <c r="B7" s="16" t="s">
        <v>4</v>
      </c>
      <c r="C7" s="43" t="s">
        <v>6</v>
      </c>
      <c r="D7" s="46" t="s">
        <v>7</v>
      </c>
      <c r="E7" s="43" t="s">
        <v>8</v>
      </c>
      <c r="F7" s="43" t="s">
        <v>9</v>
      </c>
      <c r="G7" s="43" t="s">
        <v>10</v>
      </c>
      <c r="H7" s="44"/>
    </row>
    <row r="8" spans="2:8" ht="13.5" thickBot="1" x14ac:dyDescent="0.25">
      <c r="B8" s="17" t="s">
        <v>5</v>
      </c>
      <c r="C8" s="45"/>
      <c r="D8" s="47"/>
      <c r="E8" s="45"/>
      <c r="F8" s="45"/>
      <c r="G8" s="45"/>
      <c r="H8" s="45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ht="12" customHeight="1" x14ac:dyDescent="0.2">
      <c r="B10" s="20" t="s">
        <v>12</v>
      </c>
      <c r="C10" s="3">
        <v>3444000000</v>
      </c>
      <c r="D10" s="3">
        <v>0</v>
      </c>
      <c r="E10" s="3">
        <f>C10+D10</f>
        <v>3444000000</v>
      </c>
      <c r="F10" s="3">
        <v>2685000571.4299994</v>
      </c>
      <c r="G10" s="3">
        <v>2685000571.4299994</v>
      </c>
      <c r="H10" s="3">
        <f>G10-C10</f>
        <v>-758999428.57000065</v>
      </c>
    </row>
    <row r="11" spans="2:8" ht="12" customHeight="1" x14ac:dyDescent="0.2">
      <c r="B11" s="20" t="s">
        <v>13</v>
      </c>
      <c r="C11" s="3">
        <v>0</v>
      </c>
      <c r="D11" s="3">
        <v>0</v>
      </c>
      <c r="E11" s="3">
        <f t="shared" ref="E11:E40" si="0">C11+D11</f>
        <v>0</v>
      </c>
      <c r="F11" s="3">
        <v>0</v>
      </c>
      <c r="G11" s="3">
        <v>0</v>
      </c>
      <c r="H11" s="3">
        <f t="shared" ref="H11:H16" si="1">G11-C11</f>
        <v>0</v>
      </c>
    </row>
    <row r="12" spans="2:8" ht="12" customHeight="1" x14ac:dyDescent="0.2">
      <c r="B12" s="20" t="s">
        <v>14</v>
      </c>
      <c r="C12" s="3">
        <v>0</v>
      </c>
      <c r="D12" s="3">
        <v>0</v>
      </c>
      <c r="E12" s="3">
        <f t="shared" si="0"/>
        <v>0</v>
      </c>
      <c r="F12" s="3">
        <v>0</v>
      </c>
      <c r="G12" s="3">
        <v>0</v>
      </c>
      <c r="H12" s="3">
        <f t="shared" si="1"/>
        <v>0</v>
      </c>
    </row>
    <row r="13" spans="2:8" ht="12" customHeight="1" x14ac:dyDescent="0.2">
      <c r="B13" s="20" t="s">
        <v>15</v>
      </c>
      <c r="C13" s="3">
        <v>683251500</v>
      </c>
      <c r="D13" s="3">
        <v>43061051.010000013</v>
      </c>
      <c r="E13" s="3">
        <f t="shared" si="0"/>
        <v>726312551.00999999</v>
      </c>
      <c r="F13" s="3">
        <v>470594387.88999921</v>
      </c>
      <c r="G13" s="3">
        <v>470594387.88999921</v>
      </c>
      <c r="H13" s="3">
        <f t="shared" si="1"/>
        <v>-212657112.11000079</v>
      </c>
    </row>
    <row r="14" spans="2:8" ht="12" customHeight="1" x14ac:dyDescent="0.2">
      <c r="B14" s="20" t="s">
        <v>16</v>
      </c>
      <c r="C14" s="3">
        <v>180000000</v>
      </c>
      <c r="D14" s="3">
        <v>178517016.09</v>
      </c>
      <c r="E14" s="3">
        <f t="shared" si="0"/>
        <v>358517016.09000003</v>
      </c>
      <c r="F14" s="3">
        <v>285291694.21999985</v>
      </c>
      <c r="G14" s="3">
        <v>285291694.21999985</v>
      </c>
      <c r="H14" s="3">
        <f t="shared" si="1"/>
        <v>105291694.21999985</v>
      </c>
    </row>
    <row r="15" spans="2:8" ht="12" customHeight="1" x14ac:dyDescent="0.2">
      <c r="B15" s="20" t="s">
        <v>17</v>
      </c>
      <c r="C15" s="3">
        <v>216000000</v>
      </c>
      <c r="D15" s="3">
        <v>102169659.15000002</v>
      </c>
      <c r="E15" s="3">
        <f t="shared" si="0"/>
        <v>318169659.15000004</v>
      </c>
      <c r="F15" s="3">
        <v>152403321.77000004</v>
      </c>
      <c r="G15" s="3">
        <v>152400334.98000005</v>
      </c>
      <c r="H15" s="3">
        <f t="shared" si="1"/>
        <v>-63599665.019999951</v>
      </c>
    </row>
    <row r="16" spans="2:8" ht="12" customHeight="1" x14ac:dyDescent="0.2">
      <c r="B16" s="20" t="s">
        <v>70</v>
      </c>
      <c r="C16" s="3">
        <v>0</v>
      </c>
      <c r="D16" s="3">
        <v>0</v>
      </c>
      <c r="E16" s="3">
        <f t="shared" si="0"/>
        <v>0</v>
      </c>
      <c r="F16" s="3">
        <v>0</v>
      </c>
      <c r="G16" s="3">
        <v>0</v>
      </c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1666737448</v>
      </c>
      <c r="D17" s="5">
        <f t="shared" si="2"/>
        <v>0</v>
      </c>
      <c r="E17" s="5">
        <f t="shared" si="2"/>
        <v>1666737448</v>
      </c>
      <c r="F17" s="5">
        <f t="shared" si="2"/>
        <v>1315401045.4000001</v>
      </c>
      <c r="G17" s="5">
        <f t="shared" si="2"/>
        <v>1315401045.4000001</v>
      </c>
      <c r="H17" s="5">
        <f t="shared" si="2"/>
        <v>-351336402.60000002</v>
      </c>
    </row>
    <row r="18" spans="2:8" x14ac:dyDescent="0.2">
      <c r="B18" s="21" t="s">
        <v>18</v>
      </c>
      <c r="C18" s="3">
        <v>1022246296</v>
      </c>
      <c r="D18" s="3">
        <v>0</v>
      </c>
      <c r="E18" s="3">
        <f t="shared" si="0"/>
        <v>1022246296</v>
      </c>
      <c r="F18" s="3">
        <v>843976535</v>
      </c>
      <c r="G18" s="3">
        <v>843976535</v>
      </c>
      <c r="H18" s="3">
        <f>G18-C18</f>
        <v>-178269761</v>
      </c>
    </row>
    <row r="19" spans="2:8" x14ac:dyDescent="0.2">
      <c r="B19" s="21" t="s">
        <v>19</v>
      </c>
      <c r="C19" s="3">
        <v>302395103</v>
      </c>
      <c r="D19" s="3">
        <v>0</v>
      </c>
      <c r="E19" s="3">
        <f t="shared" si="0"/>
        <v>302395103</v>
      </c>
      <c r="F19" s="3">
        <v>224740920.39999998</v>
      </c>
      <c r="G19" s="3">
        <v>224740920.39999998</v>
      </c>
      <c r="H19" s="3">
        <f t="shared" ref="H19:H40" si="3">G19-C19</f>
        <v>-77654182.600000024</v>
      </c>
    </row>
    <row r="20" spans="2:8" x14ac:dyDescent="0.2">
      <c r="B20" s="21" t="s">
        <v>20</v>
      </c>
      <c r="C20" s="3">
        <v>82315843</v>
      </c>
      <c r="D20" s="3">
        <v>0</v>
      </c>
      <c r="E20" s="3">
        <f t="shared" si="0"/>
        <v>82315843</v>
      </c>
      <c r="F20" s="3">
        <v>79733366</v>
      </c>
      <c r="G20" s="3">
        <v>79733366</v>
      </c>
      <c r="H20" s="3">
        <f t="shared" si="3"/>
        <v>-2582477</v>
      </c>
    </row>
    <row r="21" spans="2:8" x14ac:dyDescent="0.2">
      <c r="B21" s="21" t="s">
        <v>21</v>
      </c>
      <c r="C21" s="3">
        <v>0</v>
      </c>
      <c r="D21" s="3">
        <v>0</v>
      </c>
      <c r="E21" s="3">
        <f t="shared" si="0"/>
        <v>0</v>
      </c>
      <c r="F21" s="3">
        <v>0</v>
      </c>
      <c r="G21" s="3">
        <v>0</v>
      </c>
      <c r="H21" s="3">
        <f t="shared" si="3"/>
        <v>0</v>
      </c>
    </row>
    <row r="22" spans="2:8" x14ac:dyDescent="0.2">
      <c r="B22" s="21" t="s">
        <v>22</v>
      </c>
      <c r="C22" s="3">
        <v>0</v>
      </c>
      <c r="D22" s="3">
        <v>0</v>
      </c>
      <c r="E22" s="3">
        <f t="shared" si="0"/>
        <v>0</v>
      </c>
      <c r="F22" s="3">
        <v>0</v>
      </c>
      <c r="G22" s="3">
        <v>0</v>
      </c>
      <c r="H22" s="3">
        <f t="shared" si="3"/>
        <v>0</v>
      </c>
    </row>
    <row r="23" spans="2:8" ht="25.5" x14ac:dyDescent="0.2">
      <c r="B23" s="22" t="s">
        <v>23</v>
      </c>
      <c r="C23" s="3">
        <v>25617351</v>
      </c>
      <c r="D23" s="3">
        <v>0</v>
      </c>
      <c r="E23" s="3">
        <f t="shared" si="0"/>
        <v>25617351</v>
      </c>
      <c r="F23" s="3">
        <v>17447741</v>
      </c>
      <c r="G23" s="3">
        <v>17447741</v>
      </c>
      <c r="H23" s="3">
        <f t="shared" si="3"/>
        <v>-8169610</v>
      </c>
    </row>
    <row r="24" spans="2:8" ht="25.5" x14ac:dyDescent="0.2">
      <c r="B24" s="22" t="s">
        <v>24</v>
      </c>
      <c r="C24" s="3">
        <v>0</v>
      </c>
      <c r="D24" s="3">
        <v>0</v>
      </c>
      <c r="E24" s="3">
        <f t="shared" si="0"/>
        <v>0</v>
      </c>
      <c r="F24" s="3">
        <v>0</v>
      </c>
      <c r="G24" s="3">
        <v>0</v>
      </c>
      <c r="H24" s="3">
        <f t="shared" si="3"/>
        <v>0</v>
      </c>
    </row>
    <row r="25" spans="2:8" x14ac:dyDescent="0.2">
      <c r="B25" s="21" t="s">
        <v>25</v>
      </c>
      <c r="C25" s="3">
        <v>0</v>
      </c>
      <c r="D25" s="3">
        <v>0</v>
      </c>
      <c r="E25" s="3">
        <f t="shared" si="0"/>
        <v>0</v>
      </c>
      <c r="F25" s="3">
        <v>0</v>
      </c>
      <c r="G25" s="3">
        <v>0</v>
      </c>
      <c r="H25" s="3">
        <f t="shared" si="3"/>
        <v>0</v>
      </c>
    </row>
    <row r="26" spans="2:8" x14ac:dyDescent="0.2">
      <c r="B26" s="21" t="s">
        <v>26</v>
      </c>
      <c r="C26" s="3">
        <v>40773818</v>
      </c>
      <c r="D26" s="3">
        <v>0</v>
      </c>
      <c r="E26" s="3">
        <f t="shared" si="0"/>
        <v>40773818</v>
      </c>
      <c r="F26" s="3">
        <v>34245595</v>
      </c>
      <c r="G26" s="3">
        <v>34245595</v>
      </c>
      <c r="H26" s="3">
        <f t="shared" si="3"/>
        <v>-6528223</v>
      </c>
    </row>
    <row r="27" spans="2:8" x14ac:dyDescent="0.2">
      <c r="B27" s="21" t="s">
        <v>27</v>
      </c>
      <c r="C27" s="3">
        <v>193389037</v>
      </c>
      <c r="D27" s="3">
        <v>0</v>
      </c>
      <c r="E27" s="3">
        <f t="shared" si="0"/>
        <v>193389037</v>
      </c>
      <c r="F27" s="3">
        <v>115256888</v>
      </c>
      <c r="G27" s="3">
        <v>115256888</v>
      </c>
      <c r="H27" s="3">
        <f t="shared" si="3"/>
        <v>-78132149</v>
      </c>
    </row>
    <row r="28" spans="2:8" ht="25.5" x14ac:dyDescent="0.2">
      <c r="B28" s="22" t="s">
        <v>28</v>
      </c>
      <c r="C28" s="3">
        <v>0</v>
      </c>
      <c r="D28" s="3">
        <v>0</v>
      </c>
      <c r="E28" s="3">
        <f t="shared" si="0"/>
        <v>0</v>
      </c>
      <c r="F28" s="3">
        <v>0</v>
      </c>
      <c r="G28" s="3">
        <v>0</v>
      </c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30540403</v>
      </c>
      <c r="D29" s="3">
        <f t="shared" si="4"/>
        <v>424485.92000000004</v>
      </c>
      <c r="E29" s="3">
        <f t="shared" si="4"/>
        <v>30964888.920000002</v>
      </c>
      <c r="F29" s="3">
        <f>SUM(F30:F34)</f>
        <v>26931894.920000002</v>
      </c>
      <c r="G29" s="3">
        <f>SUM(G30:G34)</f>
        <v>26931894.920000002</v>
      </c>
      <c r="H29" s="3">
        <f t="shared" si="4"/>
        <v>-3608508.08</v>
      </c>
    </row>
    <row r="30" spans="2:8" ht="12" customHeight="1" x14ac:dyDescent="0.2">
      <c r="B30" s="21" t="s">
        <v>30</v>
      </c>
      <c r="C30" s="3">
        <v>0</v>
      </c>
      <c r="D30" s="3">
        <v>21429</v>
      </c>
      <c r="E30" s="3">
        <f t="shared" si="0"/>
        <v>21429</v>
      </c>
      <c r="F30" s="3">
        <v>21429</v>
      </c>
      <c r="G30" s="3">
        <v>21429</v>
      </c>
      <c r="H30" s="3">
        <f t="shared" si="3"/>
        <v>21429</v>
      </c>
    </row>
    <row r="31" spans="2:8" ht="12" customHeight="1" x14ac:dyDescent="0.2">
      <c r="B31" s="21" t="s">
        <v>31</v>
      </c>
      <c r="C31" s="3">
        <v>0</v>
      </c>
      <c r="D31" s="3">
        <v>0</v>
      </c>
      <c r="E31" s="3">
        <f t="shared" si="0"/>
        <v>0</v>
      </c>
      <c r="F31" s="3">
        <v>0</v>
      </c>
      <c r="G31" s="3">
        <v>0</v>
      </c>
      <c r="H31" s="3">
        <f t="shared" si="3"/>
        <v>0</v>
      </c>
    </row>
    <row r="32" spans="2:8" ht="12" customHeight="1" x14ac:dyDescent="0.2">
      <c r="B32" s="21" t="s">
        <v>32</v>
      </c>
      <c r="C32" s="3">
        <v>28770957</v>
      </c>
      <c r="D32" s="3">
        <v>0</v>
      </c>
      <c r="E32" s="3">
        <f t="shared" si="0"/>
        <v>28770957</v>
      </c>
      <c r="F32" s="3">
        <v>24737963</v>
      </c>
      <c r="G32" s="3">
        <v>24737963</v>
      </c>
      <c r="H32" s="3">
        <f t="shared" si="3"/>
        <v>-4032994</v>
      </c>
    </row>
    <row r="33" spans="2:8" ht="25.5" x14ac:dyDescent="0.2">
      <c r="B33" s="22" t="s">
        <v>33</v>
      </c>
      <c r="C33" s="3">
        <v>0</v>
      </c>
      <c r="D33" s="3">
        <v>0</v>
      </c>
      <c r="E33" s="3">
        <f t="shared" si="0"/>
        <v>0</v>
      </c>
      <c r="F33" s="3">
        <v>0</v>
      </c>
      <c r="G33" s="3">
        <v>0</v>
      </c>
      <c r="H33" s="3">
        <f t="shared" si="3"/>
        <v>0</v>
      </c>
    </row>
    <row r="34" spans="2:8" x14ac:dyDescent="0.2">
      <c r="B34" s="21" t="s">
        <v>34</v>
      </c>
      <c r="C34" s="3">
        <v>1769446</v>
      </c>
      <c r="D34" s="3">
        <v>403056.92000000004</v>
      </c>
      <c r="E34" s="3">
        <f t="shared" si="0"/>
        <v>2172502.92</v>
      </c>
      <c r="F34" s="3">
        <v>2172502.92</v>
      </c>
      <c r="G34" s="3">
        <v>2172502.92</v>
      </c>
      <c r="H34" s="3">
        <f t="shared" si="3"/>
        <v>403056.91999999993</v>
      </c>
    </row>
    <row r="35" spans="2:8" ht="12" customHeight="1" x14ac:dyDescent="0.2">
      <c r="B35" s="20" t="s">
        <v>71</v>
      </c>
      <c r="C35" s="3">
        <v>0</v>
      </c>
      <c r="D35" s="3">
        <v>0</v>
      </c>
      <c r="E35" s="3">
        <f t="shared" si="0"/>
        <v>0</v>
      </c>
      <c r="F35" s="3">
        <v>0</v>
      </c>
      <c r="G35" s="3">
        <v>0</v>
      </c>
      <c r="H35" s="3">
        <f t="shared" si="3"/>
        <v>0</v>
      </c>
    </row>
    <row r="36" spans="2:8" ht="12" customHeight="1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ht="12" customHeight="1" x14ac:dyDescent="0.2">
      <c r="B37" s="21" t="s">
        <v>36</v>
      </c>
      <c r="C37" s="3">
        <v>0</v>
      </c>
      <c r="D37" s="3">
        <v>0</v>
      </c>
      <c r="E37" s="3">
        <f t="shared" si="0"/>
        <v>0</v>
      </c>
      <c r="F37" s="3">
        <v>0</v>
      </c>
      <c r="G37" s="29">
        <v>0</v>
      </c>
      <c r="H37" s="3">
        <f t="shared" si="3"/>
        <v>0</v>
      </c>
    </row>
    <row r="38" spans="2:8" ht="12" customHeight="1" x14ac:dyDescent="0.2">
      <c r="B38" s="20" t="s">
        <v>37</v>
      </c>
      <c r="C38" s="3">
        <f t="shared" ref="C38:H38" si="6">C39+C40</f>
        <v>4470649</v>
      </c>
      <c r="D38" s="3">
        <f t="shared" si="6"/>
        <v>0</v>
      </c>
      <c r="E38" s="3">
        <f t="shared" si="6"/>
        <v>4470649</v>
      </c>
      <c r="F38" s="3">
        <f t="shared" si="6"/>
        <v>2960021</v>
      </c>
      <c r="G38" s="3">
        <f t="shared" si="6"/>
        <v>2960021</v>
      </c>
      <c r="H38" s="3">
        <f t="shared" si="6"/>
        <v>-1510628</v>
      </c>
    </row>
    <row r="39" spans="2:8" ht="12" customHeight="1" x14ac:dyDescent="0.2">
      <c r="B39" s="21" t="s">
        <v>38</v>
      </c>
      <c r="C39" s="3">
        <v>0</v>
      </c>
      <c r="D39" s="3">
        <v>0</v>
      </c>
      <c r="E39" s="3">
        <f t="shared" si="0"/>
        <v>0</v>
      </c>
      <c r="F39" s="3">
        <v>0</v>
      </c>
      <c r="G39" s="3">
        <v>0</v>
      </c>
      <c r="H39" s="3">
        <f t="shared" si="3"/>
        <v>0</v>
      </c>
    </row>
    <row r="40" spans="2:8" ht="12" customHeight="1" x14ac:dyDescent="0.2">
      <c r="B40" s="21" t="s">
        <v>39</v>
      </c>
      <c r="C40" s="3">
        <v>4470649</v>
      </c>
      <c r="D40" s="3">
        <v>0</v>
      </c>
      <c r="E40" s="3">
        <f t="shared" si="0"/>
        <v>4470649</v>
      </c>
      <c r="F40" s="3">
        <v>2960021</v>
      </c>
      <c r="G40" s="3">
        <v>2960021</v>
      </c>
      <c r="H40" s="3">
        <f t="shared" si="3"/>
        <v>-1510628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6225000000</v>
      </c>
      <c r="D42" s="8">
        <f t="shared" si="7"/>
        <v>324172212.17000008</v>
      </c>
      <c r="E42" s="8">
        <f t="shared" si="7"/>
        <v>6549172212.1700001</v>
      </c>
      <c r="F42" s="8">
        <f>F10+F11+F12+F13+F14+F15+F16+F17+F29+F35+F36+F38</f>
        <v>4938582936.6299992</v>
      </c>
      <c r="G42" s="8">
        <f t="shared" si="7"/>
        <v>4938579949.8399982</v>
      </c>
      <c r="H42" s="8">
        <f t="shared" si="7"/>
        <v>-1286420050.1600018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ht="12" customHeight="1" x14ac:dyDescent="0.2">
      <c r="B47" s="20" t="s">
        <v>42</v>
      </c>
      <c r="C47" s="3">
        <f t="shared" ref="C47:H47" si="8">SUM(C48:C55)</f>
        <v>1160000000</v>
      </c>
      <c r="D47" s="3">
        <f t="shared" si="8"/>
        <v>16087.050000000001</v>
      </c>
      <c r="E47" s="3">
        <f t="shared" si="8"/>
        <v>1160016087.05</v>
      </c>
      <c r="F47" s="3">
        <f t="shared" si="8"/>
        <v>811969231.04999983</v>
      </c>
      <c r="G47" s="3">
        <f t="shared" si="8"/>
        <v>811969231.04999983</v>
      </c>
      <c r="H47" s="3">
        <f t="shared" si="8"/>
        <v>-348030768.95000017</v>
      </c>
    </row>
    <row r="48" spans="2:8" ht="25.5" x14ac:dyDescent="0.2">
      <c r="B48" s="22" t="s">
        <v>43</v>
      </c>
      <c r="C48" s="3">
        <v>0</v>
      </c>
      <c r="D48" s="3">
        <v>0</v>
      </c>
      <c r="E48" s="3">
        <f t="shared" ref="E48:E65" si="9">C48+D48</f>
        <v>0</v>
      </c>
      <c r="F48" s="3">
        <v>0</v>
      </c>
      <c r="G48" s="3">
        <v>0</v>
      </c>
      <c r="H48" s="3">
        <f t="shared" ref="H48:H65" si="10">G48-C48</f>
        <v>0</v>
      </c>
    </row>
    <row r="49" spans="2:8" ht="25.5" x14ac:dyDescent="0.2">
      <c r="B49" s="22" t="s">
        <v>44</v>
      </c>
      <c r="C49" s="3">
        <v>0</v>
      </c>
      <c r="D49" s="3">
        <v>0</v>
      </c>
      <c r="E49" s="3">
        <f t="shared" si="9"/>
        <v>0</v>
      </c>
      <c r="F49" s="3">
        <v>0</v>
      </c>
      <c r="G49" s="3">
        <v>0</v>
      </c>
      <c r="H49" s="3">
        <f t="shared" si="10"/>
        <v>0</v>
      </c>
    </row>
    <row r="50" spans="2:8" ht="25.5" x14ac:dyDescent="0.2">
      <c r="B50" s="22" t="s">
        <v>45</v>
      </c>
      <c r="C50" s="3">
        <v>175000000</v>
      </c>
      <c r="D50" s="3">
        <v>0.8</v>
      </c>
      <c r="E50" s="3">
        <f t="shared" si="9"/>
        <v>175000000.80000001</v>
      </c>
      <c r="F50" s="3">
        <v>148665592.79999998</v>
      </c>
      <c r="G50" s="3">
        <v>148665592.79999998</v>
      </c>
      <c r="H50" s="3">
        <f t="shared" si="10"/>
        <v>-26334407.200000018</v>
      </c>
    </row>
    <row r="51" spans="2:8" ht="38.25" x14ac:dyDescent="0.2">
      <c r="B51" s="22" t="s">
        <v>46</v>
      </c>
      <c r="C51" s="3">
        <v>985000000</v>
      </c>
      <c r="D51" s="3">
        <v>16086.250000000002</v>
      </c>
      <c r="E51" s="3">
        <f t="shared" si="9"/>
        <v>985016086.25</v>
      </c>
      <c r="F51" s="3">
        <v>663303638.24999988</v>
      </c>
      <c r="G51" s="3">
        <v>663303638.24999988</v>
      </c>
      <c r="H51" s="3">
        <f t="shared" si="10"/>
        <v>-321696361.75000012</v>
      </c>
    </row>
    <row r="52" spans="2:8" x14ac:dyDescent="0.2">
      <c r="B52" s="22" t="s">
        <v>47</v>
      </c>
      <c r="C52" s="3">
        <v>0</v>
      </c>
      <c r="D52" s="3">
        <v>0</v>
      </c>
      <c r="E52" s="3">
        <f t="shared" si="9"/>
        <v>0</v>
      </c>
      <c r="F52" s="3">
        <v>0</v>
      </c>
      <c r="G52" s="3">
        <v>0</v>
      </c>
      <c r="H52" s="3">
        <f t="shared" si="10"/>
        <v>0</v>
      </c>
    </row>
    <row r="53" spans="2:8" ht="25.5" x14ac:dyDescent="0.2">
      <c r="B53" s="22" t="s">
        <v>48</v>
      </c>
      <c r="C53" s="3">
        <v>0</v>
      </c>
      <c r="D53" s="3">
        <v>0</v>
      </c>
      <c r="E53" s="3">
        <f t="shared" si="9"/>
        <v>0</v>
      </c>
      <c r="F53" s="3">
        <v>0</v>
      </c>
      <c r="G53" s="3">
        <v>0</v>
      </c>
      <c r="H53" s="3">
        <f t="shared" si="10"/>
        <v>0</v>
      </c>
    </row>
    <row r="54" spans="2:8" ht="25.5" x14ac:dyDescent="0.2">
      <c r="B54" s="22" t="s">
        <v>49</v>
      </c>
      <c r="C54" s="3">
        <v>0</v>
      </c>
      <c r="D54" s="3">
        <v>0</v>
      </c>
      <c r="E54" s="3">
        <f t="shared" si="9"/>
        <v>0</v>
      </c>
      <c r="F54" s="3">
        <v>0</v>
      </c>
      <c r="G54" s="3">
        <v>0</v>
      </c>
      <c r="H54" s="3">
        <f t="shared" si="10"/>
        <v>0</v>
      </c>
    </row>
    <row r="55" spans="2:8" ht="25.5" x14ac:dyDescent="0.2">
      <c r="B55" s="22" t="s">
        <v>50</v>
      </c>
      <c r="C55" s="3">
        <v>0</v>
      </c>
      <c r="D55" s="3">
        <v>0</v>
      </c>
      <c r="E55" s="3">
        <f t="shared" si="9"/>
        <v>0</v>
      </c>
      <c r="F55" s="3">
        <v>0</v>
      </c>
      <c r="G55" s="3">
        <v>0</v>
      </c>
      <c r="H55" s="3">
        <f t="shared" si="10"/>
        <v>0</v>
      </c>
    </row>
    <row r="56" spans="2:8" ht="12" customHeight="1" x14ac:dyDescent="0.2">
      <c r="B56" s="24" t="s">
        <v>51</v>
      </c>
      <c r="C56" s="3">
        <f t="shared" ref="C56:H56" si="11">SUM(C57:C60)</f>
        <v>15000000</v>
      </c>
      <c r="D56" s="3">
        <f t="shared" si="11"/>
        <v>42100566.530000001</v>
      </c>
      <c r="E56" s="3">
        <f t="shared" si="11"/>
        <v>57100566.530000001</v>
      </c>
      <c r="F56" s="3">
        <f t="shared" si="11"/>
        <v>56034341.530000001</v>
      </c>
      <c r="G56" s="3">
        <f t="shared" si="11"/>
        <v>56034341.530000001</v>
      </c>
      <c r="H56" s="3">
        <f t="shared" si="11"/>
        <v>41034341.530000001</v>
      </c>
    </row>
    <row r="57" spans="2:8" ht="12" customHeight="1" x14ac:dyDescent="0.2">
      <c r="B57" s="22" t="s">
        <v>52</v>
      </c>
      <c r="C57" s="3">
        <v>0</v>
      </c>
      <c r="D57" s="3">
        <v>0</v>
      </c>
      <c r="E57" s="3">
        <f t="shared" si="9"/>
        <v>0</v>
      </c>
      <c r="F57" s="3">
        <v>0</v>
      </c>
      <c r="G57" s="3">
        <v>0</v>
      </c>
      <c r="H57" s="3">
        <f t="shared" si="10"/>
        <v>0</v>
      </c>
    </row>
    <row r="58" spans="2:8" ht="12" customHeight="1" x14ac:dyDescent="0.2">
      <c r="B58" s="22" t="s">
        <v>53</v>
      </c>
      <c r="C58" s="3">
        <v>0</v>
      </c>
      <c r="D58" s="3">
        <v>0</v>
      </c>
      <c r="E58" s="3">
        <f t="shared" si="9"/>
        <v>0</v>
      </c>
      <c r="F58" s="3">
        <v>0</v>
      </c>
      <c r="G58" s="3">
        <v>0</v>
      </c>
      <c r="H58" s="3">
        <f t="shared" si="10"/>
        <v>0</v>
      </c>
    </row>
    <row r="59" spans="2:8" ht="12" customHeight="1" x14ac:dyDescent="0.2">
      <c r="B59" s="22" t="s">
        <v>54</v>
      </c>
      <c r="C59" s="3">
        <v>0</v>
      </c>
      <c r="D59" s="3">
        <v>0</v>
      </c>
      <c r="E59" s="3">
        <f t="shared" si="9"/>
        <v>0</v>
      </c>
      <c r="F59" s="3">
        <v>0</v>
      </c>
      <c r="G59" s="3">
        <v>0</v>
      </c>
      <c r="H59" s="3">
        <f t="shared" si="10"/>
        <v>0</v>
      </c>
    </row>
    <row r="60" spans="2:8" ht="12" customHeight="1" x14ac:dyDescent="0.2">
      <c r="B60" s="22" t="s">
        <v>55</v>
      </c>
      <c r="C60" s="3">
        <v>15000000</v>
      </c>
      <c r="D60" s="3">
        <v>42100566.530000001</v>
      </c>
      <c r="E60" s="3">
        <f t="shared" si="9"/>
        <v>57100566.530000001</v>
      </c>
      <c r="F60" s="3">
        <v>56034341.530000001</v>
      </c>
      <c r="G60" s="3">
        <v>56034341.530000001</v>
      </c>
      <c r="H60" s="3">
        <f t="shared" si="10"/>
        <v>41034341.530000001</v>
      </c>
    </row>
    <row r="61" spans="2:8" ht="12" customHeight="1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>
        <v>0</v>
      </c>
      <c r="D62" s="3">
        <v>0</v>
      </c>
      <c r="E62" s="3">
        <f t="shared" si="9"/>
        <v>0</v>
      </c>
      <c r="F62" s="3">
        <v>0</v>
      </c>
      <c r="G62" s="3">
        <v>0</v>
      </c>
      <c r="H62" s="3">
        <f t="shared" si="10"/>
        <v>0</v>
      </c>
    </row>
    <row r="63" spans="2:8" ht="12" customHeight="1" x14ac:dyDescent="0.2">
      <c r="B63" s="22" t="s">
        <v>58</v>
      </c>
      <c r="C63" s="3">
        <v>0</v>
      </c>
      <c r="D63" s="3">
        <v>0</v>
      </c>
      <c r="E63" s="3">
        <f t="shared" si="9"/>
        <v>0</v>
      </c>
      <c r="F63" s="3">
        <v>0</v>
      </c>
      <c r="G63" s="3">
        <v>0</v>
      </c>
      <c r="H63" s="3">
        <f t="shared" si="10"/>
        <v>0</v>
      </c>
    </row>
    <row r="64" spans="2:8" ht="38.25" x14ac:dyDescent="0.2">
      <c r="B64" s="24" t="s">
        <v>72</v>
      </c>
      <c r="C64" s="3">
        <v>0</v>
      </c>
      <c r="D64" s="3">
        <v>0</v>
      </c>
      <c r="E64" s="3">
        <f t="shared" si="9"/>
        <v>0</v>
      </c>
      <c r="F64" s="3">
        <v>0</v>
      </c>
      <c r="G64" s="3">
        <v>0</v>
      </c>
      <c r="H64" s="3">
        <f t="shared" si="10"/>
        <v>0</v>
      </c>
    </row>
    <row r="65" spans="2:10" x14ac:dyDescent="0.2">
      <c r="B65" s="27" t="s">
        <v>59</v>
      </c>
      <c r="C65" s="28">
        <v>0</v>
      </c>
      <c r="D65" s="28">
        <v>0</v>
      </c>
      <c r="E65" s="28">
        <f t="shared" si="9"/>
        <v>0</v>
      </c>
      <c r="F65" s="28">
        <v>0</v>
      </c>
      <c r="G65" s="28">
        <v>0</v>
      </c>
      <c r="H65" s="28">
        <f t="shared" si="10"/>
        <v>0</v>
      </c>
    </row>
    <row r="66" spans="2:10" x14ac:dyDescent="0.2">
      <c r="B66" s="19"/>
      <c r="C66" s="3"/>
      <c r="D66" s="11"/>
      <c r="E66" s="3"/>
      <c r="F66" s="11"/>
      <c r="G66" s="11"/>
      <c r="H66" s="3"/>
    </row>
    <row r="67" spans="2:10" ht="25.5" x14ac:dyDescent="0.2">
      <c r="B67" s="25" t="s">
        <v>60</v>
      </c>
      <c r="C67" s="12">
        <f t="shared" ref="C67:H67" si="13">C47+C56+C61+C64+C65</f>
        <v>1175000000</v>
      </c>
      <c r="D67" s="12">
        <f t="shared" si="13"/>
        <v>42116653.579999998</v>
      </c>
      <c r="E67" s="12">
        <f t="shared" si="13"/>
        <v>1217116653.5799999</v>
      </c>
      <c r="F67" s="12">
        <f t="shared" si="13"/>
        <v>868003572.5799998</v>
      </c>
      <c r="G67" s="12">
        <f t="shared" si="13"/>
        <v>868003572.5799998</v>
      </c>
      <c r="H67" s="12">
        <f t="shared" si="13"/>
        <v>-306996427.4200002</v>
      </c>
    </row>
    <row r="68" spans="2:10" x14ac:dyDescent="0.2">
      <c r="B68" s="23"/>
      <c r="C68" s="3"/>
      <c r="D68" s="11"/>
      <c r="E68" s="3"/>
      <c r="F68" s="11"/>
      <c r="G68" s="11"/>
      <c r="H68" s="3"/>
    </row>
    <row r="69" spans="2:10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10" x14ac:dyDescent="0.2">
      <c r="B70" s="23" t="s">
        <v>62</v>
      </c>
      <c r="C70" s="3">
        <v>0</v>
      </c>
      <c r="D70" s="3">
        <v>0</v>
      </c>
      <c r="E70" s="3">
        <f>C70+D70</f>
        <v>0</v>
      </c>
      <c r="F70" s="3">
        <v>0</v>
      </c>
      <c r="G70" s="3">
        <v>0</v>
      </c>
      <c r="H70" s="3">
        <f>G70-C70</f>
        <v>0</v>
      </c>
    </row>
    <row r="71" spans="2:10" ht="10.5" customHeight="1" x14ac:dyDescent="0.2">
      <c r="B71" s="23"/>
      <c r="C71" s="3"/>
      <c r="D71" s="4"/>
      <c r="E71" s="3"/>
      <c r="F71" s="4"/>
      <c r="G71" s="4"/>
      <c r="H71" s="3"/>
    </row>
    <row r="72" spans="2:10" x14ac:dyDescent="0.2">
      <c r="B72" s="25" t="s">
        <v>63</v>
      </c>
      <c r="C72" s="12">
        <f t="shared" ref="C72:H72" si="15">C42+C67+C69</f>
        <v>7400000000</v>
      </c>
      <c r="D72" s="30">
        <f t="shared" si="15"/>
        <v>366288865.75000006</v>
      </c>
      <c r="E72" s="30">
        <f t="shared" si="15"/>
        <v>7766288865.75</v>
      </c>
      <c r="F72" s="30">
        <f t="shared" si="15"/>
        <v>5806586509.2099991</v>
      </c>
      <c r="G72" s="30">
        <f t="shared" si="15"/>
        <v>5806583522.4199982</v>
      </c>
      <c r="H72" s="30">
        <f t="shared" si="15"/>
        <v>-1593416477.5800018</v>
      </c>
    </row>
    <row r="73" spans="2:10" ht="11.25" customHeight="1" x14ac:dyDescent="0.2">
      <c r="B73" s="23"/>
      <c r="C73" s="3"/>
      <c r="D73" s="4"/>
      <c r="E73" s="3"/>
      <c r="F73" s="4"/>
      <c r="G73" s="4"/>
      <c r="H73" s="3"/>
    </row>
    <row r="74" spans="2:10" ht="12" customHeight="1" x14ac:dyDescent="0.2">
      <c r="B74" s="25" t="s">
        <v>64</v>
      </c>
      <c r="C74" s="3"/>
      <c r="D74" s="4"/>
      <c r="E74" s="3"/>
      <c r="F74" s="4"/>
      <c r="G74" s="4"/>
      <c r="H74" s="3"/>
    </row>
    <row r="75" spans="2:10" ht="25.5" x14ac:dyDescent="0.2">
      <c r="B75" s="23" t="s">
        <v>65</v>
      </c>
      <c r="C75" s="3">
        <v>0</v>
      </c>
      <c r="D75" s="3">
        <v>0</v>
      </c>
      <c r="E75" s="3">
        <f>C75+D75</f>
        <v>0</v>
      </c>
      <c r="F75" s="3">
        <v>0</v>
      </c>
      <c r="G75" s="3">
        <v>0</v>
      </c>
      <c r="H75" s="3">
        <f>G75-C75</f>
        <v>0</v>
      </c>
    </row>
    <row r="76" spans="2:10" ht="25.5" x14ac:dyDescent="0.2">
      <c r="B76" s="23" t="s">
        <v>66</v>
      </c>
      <c r="C76" s="3">
        <v>0</v>
      </c>
      <c r="D76" s="3">
        <v>0</v>
      </c>
      <c r="E76" s="3">
        <f>C76+D76</f>
        <v>0</v>
      </c>
      <c r="F76" s="3">
        <v>0</v>
      </c>
      <c r="G76" s="3">
        <v>0</v>
      </c>
      <c r="H76" s="3">
        <f>G76-C76</f>
        <v>0</v>
      </c>
    </row>
    <row r="77" spans="2:10" ht="23.25" customHeight="1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10" ht="6" customHeight="1" thickBot="1" x14ac:dyDescent="0.25">
      <c r="B78" s="26"/>
      <c r="C78" s="13"/>
      <c r="D78" s="14"/>
      <c r="E78" s="13"/>
      <c r="F78" s="14"/>
      <c r="G78" s="14"/>
      <c r="H78" s="13"/>
    </row>
    <row r="80" spans="2:10" ht="15" customHeight="1" x14ac:dyDescent="0.25">
      <c r="B80" s="48" t="s">
        <v>73</v>
      </c>
      <c r="C80" s="48"/>
      <c r="D80" s="48"/>
      <c r="E80" s="48"/>
      <c r="F80" s="48"/>
      <c r="G80" s="48"/>
      <c r="H80" s="48"/>
      <c r="I80"/>
      <c r="J80"/>
    </row>
  </sheetData>
  <mergeCells count="12">
    <mergeCell ref="H6:H8"/>
    <mergeCell ref="C7:C8"/>
    <mergeCell ref="D7:D8"/>
    <mergeCell ref="B80:H80"/>
    <mergeCell ref="E7:E8"/>
    <mergeCell ref="F7:F8"/>
    <mergeCell ref="G7:G8"/>
    <mergeCell ref="B2:H2"/>
    <mergeCell ref="B3:H3"/>
    <mergeCell ref="B4:H4"/>
    <mergeCell ref="B5:H5"/>
    <mergeCell ref="C6:G6"/>
  </mergeCells>
  <printOptions horizontalCentered="1" verticalCentered="1"/>
  <pageMargins left="0.25" right="0.25" top="0.28999999999999998" bottom="0.24" header="0.3" footer="0.3"/>
  <pageSetup scale="52" orientation="portrait" r:id="rId1"/>
  <ignoredErrors>
    <ignoredError sqref="E61:H61 E56:H56 E36:H36 E38:H38 E17 H17" formula="1"/>
    <ignoredError sqref="C29:D29 F29:G29" formulaRange="1"/>
    <ignoredError sqref="E29 H29 F17:G1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F5_EAID</vt:lpstr>
      <vt:lpstr>'F5_EAID'!Área_de_impresión</vt:lpstr>
      <vt:lpstr>'F5_EAID'!Títulos_a_imprimir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Burgos Marin</cp:lastModifiedBy>
  <cp:lastPrinted>2024-09-20T18:00:21Z</cp:lastPrinted>
  <dcterms:created xsi:type="dcterms:W3CDTF">2016-10-11T20:13:05Z</dcterms:created>
  <dcterms:modified xsi:type="dcterms:W3CDTF">2024-09-25T19:01:10Z</dcterms:modified>
</cp:coreProperties>
</file>