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23.0.53\Presupuesto\2024\Reportes Trimestrales LDF y Transparencia 2024\2.- LDF Transparencia Abril-Junio 2do Trimestre 2024\LDF ABR-JUN 2024\"/>
    </mc:Choice>
  </mc:AlternateContent>
  <xr:revisionPtr revIDLastSave="0" documentId="8_{2C6357E9-005C-411F-AD80-1C47F14930D2}" xr6:coauthVersionLast="47" xr6:coauthVersionMax="47" xr10:uidLastSave="{00000000-0000-0000-0000-000000000000}"/>
  <bookViews>
    <workbookView xWindow="-120" yWindow="-120" windowWidth="20730" windowHeight="11160" xr2:uid="{37F33216-43C6-401B-911E-37336478EBEB}"/>
  </bookViews>
  <sheets>
    <sheet name="F6a_EAEPED_CO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1" i="1" l="1"/>
  <c r="G151" i="1"/>
  <c r="H151" i="1"/>
  <c r="E151" i="1"/>
  <c r="D151" i="1"/>
  <c r="F151" i="1"/>
  <c r="I147" i="1"/>
  <c r="G147" i="1"/>
  <c r="F147" i="1"/>
  <c r="H147" i="1"/>
  <c r="E147" i="1"/>
  <c r="D147" i="1"/>
  <c r="G138" i="1"/>
  <c r="E138" i="1"/>
  <c r="F138" i="1"/>
  <c r="I138" i="1"/>
  <c r="H138" i="1"/>
  <c r="D138" i="1"/>
  <c r="G134" i="1"/>
  <c r="F134" i="1"/>
  <c r="E134" i="1"/>
  <c r="D134" i="1"/>
  <c r="I134" i="1"/>
  <c r="H134" i="1"/>
  <c r="D124" i="1"/>
  <c r="I124" i="1"/>
  <c r="H124" i="1"/>
  <c r="G124" i="1"/>
  <c r="F124" i="1"/>
  <c r="E124" i="1"/>
  <c r="G114" i="1"/>
  <c r="H114" i="1"/>
  <c r="F114" i="1"/>
  <c r="E114" i="1"/>
  <c r="D114" i="1"/>
  <c r="I114" i="1"/>
  <c r="I104" i="1"/>
  <c r="H104" i="1"/>
  <c r="G104" i="1"/>
  <c r="D104" i="1"/>
  <c r="F104" i="1"/>
  <c r="E104" i="1"/>
  <c r="G94" i="1"/>
  <c r="F94" i="1"/>
  <c r="H94" i="1"/>
  <c r="E94" i="1"/>
  <c r="D94" i="1"/>
  <c r="I94" i="1"/>
  <c r="G86" i="1"/>
  <c r="F86" i="1"/>
  <c r="H86" i="1"/>
  <c r="E86" i="1"/>
  <c r="D86" i="1"/>
  <c r="I86" i="1"/>
  <c r="D76" i="1"/>
  <c r="I76" i="1"/>
  <c r="F76" i="1"/>
  <c r="E76" i="1"/>
  <c r="H76" i="1"/>
  <c r="G76" i="1"/>
  <c r="I72" i="1"/>
  <c r="H72" i="1"/>
  <c r="G72" i="1"/>
  <c r="D72" i="1"/>
  <c r="F72" i="1"/>
  <c r="E72" i="1"/>
  <c r="I63" i="1"/>
  <c r="H63" i="1"/>
  <c r="G63" i="1"/>
  <c r="F63" i="1"/>
  <c r="E63" i="1"/>
  <c r="D63" i="1"/>
  <c r="I59" i="1"/>
  <c r="H59" i="1"/>
  <c r="G59" i="1"/>
  <c r="F59" i="1"/>
  <c r="E59" i="1"/>
  <c r="D59" i="1"/>
  <c r="G49" i="1"/>
  <c r="F49" i="1"/>
  <c r="I49" i="1"/>
  <c r="E49" i="1"/>
  <c r="D49" i="1"/>
  <c r="H49" i="1"/>
  <c r="I39" i="1"/>
  <c r="H39" i="1"/>
  <c r="G39" i="1"/>
  <c r="F39" i="1"/>
  <c r="E39" i="1"/>
  <c r="D39" i="1"/>
  <c r="G29" i="1"/>
  <c r="F29" i="1"/>
  <c r="I29" i="1"/>
  <c r="E29" i="1"/>
  <c r="D29" i="1"/>
  <c r="H29" i="1"/>
  <c r="I19" i="1"/>
  <c r="H19" i="1"/>
  <c r="G19" i="1"/>
  <c r="F19" i="1"/>
  <c r="E19" i="1"/>
  <c r="D19" i="1"/>
  <c r="D11" i="1"/>
  <c r="I11" i="1"/>
  <c r="H11" i="1"/>
  <c r="G11" i="1"/>
  <c r="F11" i="1"/>
  <c r="E11" i="1"/>
  <c r="I10" i="1" l="1"/>
  <c r="I160" i="1" s="1"/>
  <c r="D10" i="1"/>
  <c r="I85" i="1"/>
  <c r="E10" i="1"/>
  <c r="F10" i="1"/>
  <c r="H85" i="1"/>
  <c r="G85" i="1"/>
  <c r="G10" i="1"/>
  <c r="G160" i="1" s="1"/>
  <c r="D85" i="1"/>
  <c r="F85" i="1"/>
  <c r="F160" i="1" s="1"/>
  <c r="H10" i="1"/>
  <c r="E85" i="1"/>
  <c r="E160" i="1" s="1"/>
  <c r="D160" i="1" l="1"/>
  <c r="H160" i="1"/>
</calcChain>
</file>

<file path=xl/sharedStrings.xml><?xml version="1.0" encoding="utf-8"?>
<sst xmlns="http://schemas.openxmlformats.org/spreadsheetml/2006/main" count="162" uniqueCount="89">
  <si>
    <t>Municipio de Querétaro</t>
  </si>
  <si>
    <t>Estado Analítico del Ejercicio del Presupuesto de Egresos Detallado - LDF</t>
  </si>
  <si>
    <t xml:space="preserve">Clasificación por Objeto del Gasto (Capítulo y Concepto) </t>
  </si>
  <si>
    <t>Del 1 de Enero al 30 de Junio de 2024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</si>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</sst>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#,##0_ ;[Red]\-#,##0\ "/>
  </numFmts>
  <fonts count="4" x14ac:knownFonts="1">
    <font>
      <sz val="11"/>
      <color theme="1"/>
      <name val="Aptos Narrow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right" vertical="center"/>
    </xf>
    <xf numFmtId="164" fontId="1" fillId="0" borderId="0" xfId="0" applyNumberFormat="1" applyFont="1"/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164" fontId="1" fillId="0" borderId="1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 indent="3"/>
    </xf>
    <xf numFmtId="0" fontId="1" fillId="0" borderId="11" xfId="0" applyFont="1" applyBorder="1"/>
    <xf numFmtId="164" fontId="1" fillId="0" borderId="13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164" fontId="1" fillId="0" borderId="17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164" fontId="2" fillId="0" borderId="2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165" fontId="1" fillId="0" borderId="14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1" fillId="0" borderId="0" xfId="0" applyFont="1" applyFill="1"/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2BDCF-09E7-4AE3-BBD7-8F70B7150E64}">
  <sheetPr>
    <pageSetUpPr fitToPage="1"/>
  </sheetPr>
  <dimension ref="A1:O169"/>
  <sheetViews>
    <sheetView tabSelected="1" topLeftCell="A153" workbookViewId="0">
      <selection activeCell="C164" sqref="C164:I172"/>
    </sheetView>
  </sheetViews>
  <sheetFormatPr baseColWidth="10" defaultColWidth="11" defaultRowHeight="12.75" x14ac:dyDescent="0.2"/>
  <cols>
    <col min="1" max="1" width="10.85546875" style="44" customWidth="1"/>
    <col min="2" max="2" width="11" style="1" customWidth="1"/>
    <col min="3" max="3" width="46" style="1" customWidth="1"/>
    <col min="4" max="4" width="16" style="1" customWidth="1"/>
    <col min="5" max="5" width="19.140625" style="1" customWidth="1"/>
    <col min="6" max="8" width="15.140625" style="1" customWidth="1"/>
    <col min="9" max="9" width="15.28515625" style="1" customWidth="1"/>
    <col min="10" max="10" width="12.140625" style="1" bestFit="1" customWidth="1"/>
    <col min="11" max="16384" width="11" style="1"/>
  </cols>
  <sheetData>
    <row r="1" spans="1:15" ht="6" customHeight="1" thickBot="1" x14ac:dyDescent="0.25"/>
    <row r="2" spans="1:15" x14ac:dyDescent="0.2">
      <c r="B2" s="2" t="s">
        <v>0</v>
      </c>
      <c r="C2" s="3"/>
      <c r="D2" s="3"/>
      <c r="E2" s="3"/>
      <c r="F2" s="3"/>
      <c r="G2" s="3"/>
      <c r="H2" s="3"/>
      <c r="I2" s="4"/>
    </row>
    <row r="3" spans="1:15" x14ac:dyDescent="0.2">
      <c r="B3" s="5" t="s">
        <v>1</v>
      </c>
      <c r="C3" s="6"/>
      <c r="D3" s="6"/>
      <c r="E3" s="6"/>
      <c r="F3" s="6"/>
      <c r="G3" s="6"/>
      <c r="H3" s="6"/>
      <c r="I3" s="7"/>
    </row>
    <row r="4" spans="1:15" x14ac:dyDescent="0.2">
      <c r="B4" s="5" t="s">
        <v>2</v>
      </c>
      <c r="C4" s="6"/>
      <c r="D4" s="6"/>
      <c r="E4" s="6"/>
      <c r="F4" s="6"/>
      <c r="G4" s="6"/>
      <c r="H4" s="6"/>
      <c r="I4" s="7"/>
    </row>
    <row r="5" spans="1:15" ht="13.5" x14ac:dyDescent="0.25">
      <c r="A5" s="45"/>
      <c r="B5" s="5" t="s">
        <v>3</v>
      </c>
      <c r="C5" s="6"/>
      <c r="D5" s="6"/>
      <c r="E5" s="6"/>
      <c r="F5" s="6"/>
      <c r="G5" s="6"/>
      <c r="H5" s="6"/>
      <c r="I5" s="7"/>
    </row>
    <row r="6" spans="1:15" ht="13.5" thickBot="1" x14ac:dyDescent="0.25">
      <c r="B6" s="8" t="s">
        <v>4</v>
      </c>
      <c r="C6" s="9"/>
      <c r="D6" s="9"/>
      <c r="E6" s="9"/>
      <c r="F6" s="9"/>
      <c r="G6" s="9"/>
      <c r="H6" s="9"/>
      <c r="I6" s="10"/>
    </row>
    <row r="7" spans="1:15" ht="15.75" customHeight="1" x14ac:dyDescent="0.2">
      <c r="B7" s="2" t="s">
        <v>5</v>
      </c>
      <c r="C7" s="11"/>
      <c r="D7" s="2" t="s">
        <v>6</v>
      </c>
      <c r="E7" s="3"/>
      <c r="F7" s="3"/>
      <c r="G7" s="3"/>
      <c r="H7" s="11"/>
      <c r="I7" s="12" t="s">
        <v>7</v>
      </c>
    </row>
    <row r="8" spans="1:15" ht="15" customHeight="1" thickBot="1" x14ac:dyDescent="0.25">
      <c r="B8" s="5"/>
      <c r="C8" s="13"/>
      <c r="D8" s="8"/>
      <c r="E8" s="9"/>
      <c r="F8" s="9"/>
      <c r="G8" s="9"/>
      <c r="H8" s="14"/>
      <c r="I8" s="15"/>
    </row>
    <row r="9" spans="1:15" ht="26.25" thickBot="1" x14ac:dyDescent="0.25">
      <c r="B9" s="8"/>
      <c r="C9" s="14"/>
      <c r="D9" s="16" t="s">
        <v>8</v>
      </c>
      <c r="E9" s="17" t="s">
        <v>9</v>
      </c>
      <c r="F9" s="16" t="s">
        <v>10</v>
      </c>
      <c r="G9" s="16" t="s">
        <v>11</v>
      </c>
      <c r="H9" s="16" t="s">
        <v>12</v>
      </c>
      <c r="I9" s="18"/>
    </row>
    <row r="10" spans="1:15" x14ac:dyDescent="0.2">
      <c r="B10" s="19" t="s">
        <v>13</v>
      </c>
      <c r="C10" s="20"/>
      <c r="D10" s="21">
        <f t="shared" ref="D10:I10" si="0">D11+D19+D29+D39+D49+D59+D72+D76+D63</f>
        <v>6225000000.0025082</v>
      </c>
      <c r="E10" s="21">
        <f>E11+E19+E29+E39+E49+E59+E72+E76+E63</f>
        <v>1419568134.5600002</v>
      </c>
      <c r="F10" s="21">
        <f t="shared" si="0"/>
        <v>7644568134.5625067</v>
      </c>
      <c r="G10" s="21">
        <f t="shared" si="0"/>
        <v>3189420113.73</v>
      </c>
      <c r="H10" s="21">
        <f t="shared" si="0"/>
        <v>2871965241.4099998</v>
      </c>
      <c r="I10" s="21">
        <f t="shared" si="0"/>
        <v>4455148020.8325071</v>
      </c>
      <c r="J10" s="22"/>
      <c r="K10" s="22"/>
      <c r="L10" s="22"/>
      <c r="M10" s="22"/>
      <c r="N10" s="22"/>
      <c r="O10" s="22"/>
    </row>
    <row r="11" spans="1:15" x14ac:dyDescent="0.2">
      <c r="B11" s="23" t="s">
        <v>14</v>
      </c>
      <c r="C11" s="24"/>
      <c r="D11" s="25">
        <f t="shared" ref="D11:I11" si="1">+D12+D13+D14+D15+D16+D17+D18</f>
        <v>1479800521.2424996</v>
      </c>
      <c r="E11" s="25">
        <f t="shared" si="1"/>
        <v>-79867573.850000307</v>
      </c>
      <c r="F11" s="25">
        <f t="shared" si="1"/>
        <v>1399932947.3925002</v>
      </c>
      <c r="G11" s="25">
        <f t="shared" si="1"/>
        <v>647482385.96000016</v>
      </c>
      <c r="H11" s="25">
        <f t="shared" si="1"/>
        <v>573531390.78000009</v>
      </c>
      <c r="I11" s="25">
        <f t="shared" si="1"/>
        <v>752450561.43249941</v>
      </c>
      <c r="J11" s="22"/>
    </row>
    <row r="12" spans="1:15" x14ac:dyDescent="0.2">
      <c r="B12" s="26" t="s">
        <v>15</v>
      </c>
      <c r="C12" s="27"/>
      <c r="D12" s="25">
        <v>871437765.12250006</v>
      </c>
      <c r="E12" s="28">
        <v>-84957327.320000276</v>
      </c>
      <c r="F12" s="25">
        <v>786480437.80249989</v>
      </c>
      <c r="G12" s="25">
        <v>380602916.36000007</v>
      </c>
      <c r="H12" s="25">
        <v>380584421.7100001</v>
      </c>
      <c r="I12" s="28">
        <v>405877521.44249928</v>
      </c>
    </row>
    <row r="13" spans="1:15" x14ac:dyDescent="0.2">
      <c r="B13" s="26" t="s">
        <v>16</v>
      </c>
      <c r="C13" s="27"/>
      <c r="D13" s="25">
        <v>0</v>
      </c>
      <c r="E13" s="28">
        <v>0</v>
      </c>
      <c r="F13" s="25">
        <v>0</v>
      </c>
      <c r="G13" s="25">
        <v>0</v>
      </c>
      <c r="H13" s="25">
        <v>0</v>
      </c>
      <c r="I13" s="28">
        <v>0</v>
      </c>
    </row>
    <row r="14" spans="1:15" x14ac:dyDescent="0.2">
      <c r="B14" s="26" t="s">
        <v>17</v>
      </c>
      <c r="C14" s="27"/>
      <c r="D14" s="25">
        <v>238548815.55999988</v>
      </c>
      <c r="E14" s="28">
        <v>-26981190.390000034</v>
      </c>
      <c r="F14" s="25">
        <v>211567625.1700002</v>
      </c>
      <c r="G14" s="25">
        <v>108419429.45000002</v>
      </c>
      <c r="H14" s="25">
        <v>54514773.150000058</v>
      </c>
      <c r="I14" s="28">
        <v>103148195.72000006</v>
      </c>
    </row>
    <row r="15" spans="1:15" x14ac:dyDescent="0.2">
      <c r="B15" s="26" t="s">
        <v>18</v>
      </c>
      <c r="C15" s="27"/>
      <c r="D15" s="25">
        <v>196083050.77999982</v>
      </c>
      <c r="E15" s="28">
        <v>3605321.7199999951</v>
      </c>
      <c r="F15" s="25">
        <v>199688372.49999994</v>
      </c>
      <c r="G15" s="25">
        <v>105100242.35000002</v>
      </c>
      <c r="H15" s="25">
        <v>85331866.21999988</v>
      </c>
      <c r="I15" s="28">
        <v>94588130.150000021</v>
      </c>
    </row>
    <row r="16" spans="1:15" x14ac:dyDescent="0.2">
      <c r="B16" s="26" t="s">
        <v>19</v>
      </c>
      <c r="C16" s="27"/>
      <c r="D16" s="25">
        <v>168225905.21000004</v>
      </c>
      <c r="E16" s="28">
        <v>28393109.030000009</v>
      </c>
      <c r="F16" s="25">
        <v>196619014.2400001</v>
      </c>
      <c r="G16" s="25">
        <v>53359797.800000027</v>
      </c>
      <c r="H16" s="25">
        <v>53100329.700000025</v>
      </c>
      <c r="I16" s="28">
        <v>143259216.44</v>
      </c>
    </row>
    <row r="17" spans="2:9" x14ac:dyDescent="0.2">
      <c r="B17" s="26" t="s">
        <v>20</v>
      </c>
      <c r="C17" s="27"/>
      <c r="D17" s="25">
        <v>0</v>
      </c>
      <c r="E17" s="28">
        <v>0</v>
      </c>
      <c r="F17" s="25">
        <v>0</v>
      </c>
      <c r="G17" s="25">
        <v>0</v>
      </c>
      <c r="H17" s="25">
        <v>0</v>
      </c>
      <c r="I17" s="28">
        <v>0</v>
      </c>
    </row>
    <row r="18" spans="2:9" x14ac:dyDescent="0.2">
      <c r="B18" s="26" t="s">
        <v>21</v>
      </c>
      <c r="C18" s="27"/>
      <c r="D18" s="25">
        <v>5504984.5700000068</v>
      </c>
      <c r="E18" s="28">
        <v>72513.11</v>
      </c>
      <c r="F18" s="25">
        <v>5577497.6800000072</v>
      </c>
      <c r="G18" s="25">
        <v>0</v>
      </c>
      <c r="H18" s="25">
        <v>0</v>
      </c>
      <c r="I18" s="28">
        <v>5577497.6800000072</v>
      </c>
    </row>
    <row r="19" spans="2:9" x14ac:dyDescent="0.2">
      <c r="B19" s="23" t="s">
        <v>22</v>
      </c>
      <c r="C19" s="24"/>
      <c r="D19" s="25">
        <f>SUM(D20:D28)</f>
        <v>411720078.5</v>
      </c>
      <c r="E19" s="25">
        <f t="shared" ref="E19:I19" si="2">SUM(E20:E28)</f>
        <v>-33749755.389999978</v>
      </c>
      <c r="F19" s="25">
        <f t="shared" si="2"/>
        <v>377970323.11000007</v>
      </c>
      <c r="G19" s="25">
        <f t="shared" si="2"/>
        <v>201656070.60000005</v>
      </c>
      <c r="H19" s="25">
        <f t="shared" si="2"/>
        <v>193917436.09000006</v>
      </c>
      <c r="I19" s="25">
        <f t="shared" si="2"/>
        <v>176314252.50999999</v>
      </c>
    </row>
    <row r="20" spans="2:9" x14ac:dyDescent="0.2">
      <c r="B20" s="26" t="s">
        <v>23</v>
      </c>
      <c r="C20" s="27"/>
      <c r="D20" s="25">
        <v>95811177</v>
      </c>
      <c r="E20" s="28">
        <v>-76853514.189999983</v>
      </c>
      <c r="F20" s="25">
        <v>18957662.809999991</v>
      </c>
      <c r="G20" s="25">
        <v>8680499.6900000013</v>
      </c>
      <c r="H20" s="25">
        <v>8140328.5200000005</v>
      </c>
      <c r="I20" s="28">
        <v>10277163.119999997</v>
      </c>
    </row>
    <row r="21" spans="2:9" x14ac:dyDescent="0.2">
      <c r="B21" s="26" t="s">
        <v>24</v>
      </c>
      <c r="C21" s="27"/>
      <c r="D21" s="25">
        <v>6051669</v>
      </c>
      <c r="E21" s="28">
        <v>3988894.6999999983</v>
      </c>
      <c r="F21" s="25">
        <v>10040563.699999999</v>
      </c>
      <c r="G21" s="25">
        <v>4285171.26</v>
      </c>
      <c r="H21" s="25">
        <v>3121273.76</v>
      </c>
      <c r="I21" s="28">
        <v>5755392.4400000013</v>
      </c>
    </row>
    <row r="22" spans="2:9" x14ac:dyDescent="0.2">
      <c r="B22" s="26" t="s">
        <v>25</v>
      </c>
      <c r="C22" s="27"/>
      <c r="D22" s="25">
        <v>5687110</v>
      </c>
      <c r="E22" s="28">
        <v>-3155168.46</v>
      </c>
      <c r="F22" s="25">
        <v>2531941.54</v>
      </c>
      <c r="G22" s="25">
        <v>1817367.51</v>
      </c>
      <c r="H22" s="25">
        <v>1817019.51</v>
      </c>
      <c r="I22" s="28">
        <v>714574.03</v>
      </c>
    </row>
    <row r="23" spans="2:9" x14ac:dyDescent="0.2">
      <c r="B23" s="26" t="s">
        <v>26</v>
      </c>
      <c r="C23" s="27"/>
      <c r="D23" s="25">
        <v>160259465.20999998</v>
      </c>
      <c r="E23" s="28">
        <v>-24881874.900000002</v>
      </c>
      <c r="F23" s="25">
        <v>135377590.31000003</v>
      </c>
      <c r="G23" s="25">
        <v>110939851.81000005</v>
      </c>
      <c r="H23" s="25">
        <v>109921951.41000004</v>
      </c>
      <c r="I23" s="28">
        <v>24437738.499999993</v>
      </c>
    </row>
    <row r="24" spans="2:9" x14ac:dyDescent="0.2">
      <c r="B24" s="26" t="s">
        <v>27</v>
      </c>
      <c r="C24" s="27"/>
      <c r="D24" s="25">
        <v>5825760</v>
      </c>
      <c r="E24" s="28">
        <v>1523767.4399999997</v>
      </c>
      <c r="F24" s="25">
        <v>7349527.4399999985</v>
      </c>
      <c r="G24" s="25">
        <v>4728965.1900000004</v>
      </c>
      <c r="H24" s="25">
        <v>4452625.2500000009</v>
      </c>
      <c r="I24" s="28">
        <v>2620562.2500000005</v>
      </c>
    </row>
    <row r="25" spans="2:9" x14ac:dyDescent="0.2">
      <c r="B25" s="26" t="s">
        <v>28</v>
      </c>
      <c r="C25" s="27"/>
      <c r="D25" s="25">
        <v>89203531</v>
      </c>
      <c r="E25" s="28">
        <v>-3940620.9100000039</v>
      </c>
      <c r="F25" s="25">
        <v>85262910.090000033</v>
      </c>
      <c r="G25" s="25">
        <v>41265997.740000017</v>
      </c>
      <c r="H25" s="25">
        <v>37854926.540000007</v>
      </c>
      <c r="I25" s="28">
        <v>43996912.350000001</v>
      </c>
    </row>
    <row r="26" spans="2:9" x14ac:dyDescent="0.2">
      <c r="B26" s="26" t="s">
        <v>29</v>
      </c>
      <c r="C26" s="27"/>
      <c r="D26" s="25">
        <v>17258404.289999999</v>
      </c>
      <c r="E26" s="28">
        <v>20092338.490000002</v>
      </c>
      <c r="F26" s="25">
        <v>37350742.780000009</v>
      </c>
      <c r="G26" s="25">
        <v>7522878.9999999991</v>
      </c>
      <c r="H26" s="25">
        <v>7228944.2599999979</v>
      </c>
      <c r="I26" s="28">
        <v>29827863.780000001</v>
      </c>
    </row>
    <row r="27" spans="2:9" x14ac:dyDescent="0.2">
      <c r="B27" s="26" t="s">
        <v>30</v>
      </c>
      <c r="C27" s="27"/>
      <c r="D27" s="25">
        <v>980000</v>
      </c>
      <c r="E27" s="28">
        <v>-955000</v>
      </c>
      <c r="F27" s="25">
        <v>25000</v>
      </c>
      <c r="G27" s="25">
        <v>0</v>
      </c>
      <c r="H27" s="25">
        <v>0</v>
      </c>
      <c r="I27" s="28">
        <v>25000</v>
      </c>
    </row>
    <row r="28" spans="2:9" x14ac:dyDescent="0.2">
      <c r="B28" s="26" t="s">
        <v>31</v>
      </c>
      <c r="C28" s="27"/>
      <c r="D28" s="25">
        <v>30642962</v>
      </c>
      <c r="E28" s="28">
        <v>50431422.440000005</v>
      </c>
      <c r="F28" s="25">
        <v>81074384.440000013</v>
      </c>
      <c r="G28" s="25">
        <v>22415338.400000002</v>
      </c>
      <c r="H28" s="25">
        <v>21380366.840000007</v>
      </c>
      <c r="I28" s="28">
        <v>58659046.039999999</v>
      </c>
    </row>
    <row r="29" spans="2:9" x14ac:dyDescent="0.2">
      <c r="B29" s="23" t="s">
        <v>32</v>
      </c>
      <c r="C29" s="24"/>
      <c r="D29" s="25">
        <f>SUM(D30:D38)</f>
        <v>1831013096.390008</v>
      </c>
      <c r="E29" s="25">
        <f>SUM(E30:E38)</f>
        <v>167460610.52756</v>
      </c>
      <c r="F29" s="25">
        <f t="shared" ref="F29:I29" si="3">SUM(F30:F38)</f>
        <v>1998473706.917568</v>
      </c>
      <c r="G29" s="25">
        <f t="shared" si="3"/>
        <v>739522441.31999993</v>
      </c>
      <c r="H29" s="25">
        <f t="shared" si="3"/>
        <v>545387980.38999999</v>
      </c>
      <c r="I29" s="25">
        <f t="shared" si="3"/>
        <v>1258951265.5975678</v>
      </c>
    </row>
    <row r="30" spans="2:9" x14ac:dyDescent="0.2">
      <c r="B30" s="26" t="s">
        <v>33</v>
      </c>
      <c r="C30" s="27"/>
      <c r="D30" s="25">
        <v>174695468.77000001</v>
      </c>
      <c r="E30" s="28">
        <v>6708646.6900000172</v>
      </c>
      <c r="F30" s="25">
        <v>181404115.45999989</v>
      </c>
      <c r="G30" s="25">
        <v>83534729.86999993</v>
      </c>
      <c r="H30" s="25">
        <v>49336802.720000044</v>
      </c>
      <c r="I30" s="28">
        <v>97869385.590000004</v>
      </c>
    </row>
    <row r="31" spans="2:9" x14ac:dyDescent="0.2">
      <c r="B31" s="26" t="s">
        <v>34</v>
      </c>
      <c r="C31" s="27"/>
      <c r="D31" s="25">
        <v>44734409</v>
      </c>
      <c r="E31" s="28">
        <v>138017.30999999907</v>
      </c>
      <c r="F31" s="25">
        <v>44872426.310000025</v>
      </c>
      <c r="G31" s="25">
        <v>13162851.009999998</v>
      </c>
      <c r="H31" s="25">
        <v>12935297.809999999</v>
      </c>
      <c r="I31" s="28">
        <v>31709575.300000016</v>
      </c>
    </row>
    <row r="32" spans="2:9" x14ac:dyDescent="0.2">
      <c r="B32" s="26" t="s">
        <v>35</v>
      </c>
      <c r="C32" s="27"/>
      <c r="D32" s="25">
        <v>468662796.24000001</v>
      </c>
      <c r="E32" s="28">
        <v>-50400662.392440006</v>
      </c>
      <c r="F32" s="25">
        <v>418262133.84755975</v>
      </c>
      <c r="G32" s="25">
        <v>188704990.98999995</v>
      </c>
      <c r="H32" s="25">
        <v>170728503.54999992</v>
      </c>
      <c r="I32" s="28">
        <v>229557142.85755998</v>
      </c>
    </row>
    <row r="33" spans="2:9" x14ac:dyDescent="0.2">
      <c r="B33" s="26" t="s">
        <v>36</v>
      </c>
      <c r="C33" s="27"/>
      <c r="D33" s="25">
        <v>65843674</v>
      </c>
      <c r="E33" s="28">
        <v>9564709.9699999969</v>
      </c>
      <c r="F33" s="25">
        <v>75408383.969999999</v>
      </c>
      <c r="G33" s="25">
        <v>42640369.959999993</v>
      </c>
      <c r="H33" s="25">
        <v>39923698.269999996</v>
      </c>
      <c r="I33" s="28">
        <v>32768014.009999998</v>
      </c>
    </row>
    <row r="34" spans="2:9" x14ac:dyDescent="0.2">
      <c r="B34" s="26" t="s">
        <v>37</v>
      </c>
      <c r="C34" s="27"/>
      <c r="D34" s="25">
        <v>599525713.25999999</v>
      </c>
      <c r="E34" s="28">
        <v>118352333.92000005</v>
      </c>
      <c r="F34" s="25">
        <v>717878047.18000019</v>
      </c>
      <c r="G34" s="25">
        <v>238183543.18000004</v>
      </c>
      <c r="H34" s="25">
        <v>178638102.04000002</v>
      </c>
      <c r="I34" s="28">
        <v>479694503.99999988</v>
      </c>
    </row>
    <row r="35" spans="2:9" x14ac:dyDescent="0.2">
      <c r="B35" s="26" t="s">
        <v>38</v>
      </c>
      <c r="C35" s="27"/>
      <c r="D35" s="25">
        <v>174450000</v>
      </c>
      <c r="E35" s="28">
        <v>31491066.029999994</v>
      </c>
      <c r="F35" s="25">
        <v>205941066.03</v>
      </c>
      <c r="G35" s="25">
        <v>113368473.88999999</v>
      </c>
      <c r="H35" s="25">
        <v>40054559.599999994</v>
      </c>
      <c r="I35" s="28">
        <v>92572592.140000015</v>
      </c>
    </row>
    <row r="36" spans="2:9" x14ac:dyDescent="0.2">
      <c r="B36" s="26" t="s">
        <v>39</v>
      </c>
      <c r="C36" s="27"/>
      <c r="D36" s="25">
        <v>1101267</v>
      </c>
      <c r="E36" s="28">
        <v>1159794.7500000002</v>
      </c>
      <c r="F36" s="25">
        <v>2261061.75</v>
      </c>
      <c r="G36" s="25">
        <v>1566935.6200000006</v>
      </c>
      <c r="H36" s="25">
        <v>1464344.2900000003</v>
      </c>
      <c r="I36" s="28">
        <v>694126.13</v>
      </c>
    </row>
    <row r="37" spans="2:9" x14ac:dyDescent="0.2">
      <c r="B37" s="26" t="s">
        <v>40</v>
      </c>
      <c r="C37" s="27"/>
      <c r="D37" s="25">
        <v>86608994</v>
      </c>
      <c r="E37" s="28">
        <v>3593131.0400000014</v>
      </c>
      <c r="F37" s="25">
        <v>90202125.040000021</v>
      </c>
      <c r="G37" s="25">
        <v>32362087.109999999</v>
      </c>
      <c r="H37" s="25">
        <v>29388265.889999993</v>
      </c>
      <c r="I37" s="28">
        <v>57840037.929999992</v>
      </c>
    </row>
    <row r="38" spans="2:9" x14ac:dyDescent="0.2">
      <c r="B38" s="26" t="s">
        <v>41</v>
      </c>
      <c r="C38" s="27"/>
      <c r="D38" s="25">
        <v>215390774.12000793</v>
      </c>
      <c r="E38" s="28">
        <v>46853573.209999949</v>
      </c>
      <c r="F38" s="25">
        <v>262244347.330008</v>
      </c>
      <c r="G38" s="25">
        <v>25998459.689999998</v>
      </c>
      <c r="H38" s="25">
        <v>22918406.219999999</v>
      </c>
      <c r="I38" s="28">
        <v>236245887.64000791</v>
      </c>
    </row>
    <row r="39" spans="2:9" ht="25.5" customHeight="1" x14ac:dyDescent="0.2">
      <c r="B39" s="29" t="s">
        <v>42</v>
      </c>
      <c r="C39" s="30"/>
      <c r="D39" s="25">
        <f>SUM(D40:D48)</f>
        <v>749646096.81000006</v>
      </c>
      <c r="E39" s="25">
        <f>SUM(E40:E48)</f>
        <v>45380141.789999984</v>
      </c>
      <c r="F39" s="25">
        <f t="shared" ref="F39:I39" si="4">SUM(F40:F48)</f>
        <v>795026238.5999999</v>
      </c>
      <c r="G39" s="25">
        <f t="shared" si="4"/>
        <v>484849592.82000005</v>
      </c>
      <c r="H39" s="25">
        <f t="shared" si="4"/>
        <v>455069591.07999998</v>
      </c>
      <c r="I39" s="25">
        <f t="shared" si="4"/>
        <v>310176645.78000003</v>
      </c>
    </row>
    <row r="40" spans="2:9" x14ac:dyDescent="0.2">
      <c r="B40" s="26" t="s">
        <v>43</v>
      </c>
      <c r="C40" s="27"/>
      <c r="D40" s="25">
        <v>347577581.95000005</v>
      </c>
      <c r="E40" s="28">
        <v>4210616.9700000025</v>
      </c>
      <c r="F40" s="25">
        <v>351788198.91999996</v>
      </c>
      <c r="G40" s="25">
        <v>237624082.90000001</v>
      </c>
      <c r="H40" s="25">
        <v>232152118.41000003</v>
      </c>
      <c r="I40" s="28">
        <v>114164116.02000001</v>
      </c>
    </row>
    <row r="41" spans="2:9" x14ac:dyDescent="0.2">
      <c r="B41" s="26" t="s">
        <v>44</v>
      </c>
      <c r="C41" s="27"/>
      <c r="D41" s="25">
        <v>0</v>
      </c>
      <c r="E41" s="28">
        <v>0</v>
      </c>
      <c r="F41" s="25">
        <v>0</v>
      </c>
      <c r="G41" s="25">
        <v>0</v>
      </c>
      <c r="H41" s="25">
        <v>0</v>
      </c>
      <c r="I41" s="28">
        <v>0</v>
      </c>
    </row>
    <row r="42" spans="2:9" x14ac:dyDescent="0.2">
      <c r="B42" s="26" t="s">
        <v>45</v>
      </c>
      <c r="C42" s="27"/>
      <c r="D42" s="25">
        <v>100963056</v>
      </c>
      <c r="E42" s="28">
        <v>25351322.670000002</v>
      </c>
      <c r="F42" s="25">
        <v>126314378.66999999</v>
      </c>
      <c r="G42" s="25">
        <v>95360938.829999998</v>
      </c>
      <c r="H42" s="25">
        <v>92085938.829999998</v>
      </c>
      <c r="I42" s="28">
        <v>30953439.84</v>
      </c>
    </row>
    <row r="43" spans="2:9" x14ac:dyDescent="0.2">
      <c r="B43" s="26" t="s">
        <v>46</v>
      </c>
      <c r="C43" s="27"/>
      <c r="D43" s="25">
        <v>84403141</v>
      </c>
      <c r="E43" s="28">
        <v>3847486.3</v>
      </c>
      <c r="F43" s="25">
        <v>88250627.300000012</v>
      </c>
      <c r="G43" s="25">
        <v>31542696.300000001</v>
      </c>
      <c r="H43" s="25">
        <v>27983151.710000001</v>
      </c>
      <c r="I43" s="28">
        <v>56707931</v>
      </c>
    </row>
    <row r="44" spans="2:9" x14ac:dyDescent="0.2">
      <c r="B44" s="26" t="s">
        <v>47</v>
      </c>
      <c r="C44" s="27"/>
      <c r="D44" s="25">
        <v>216702317.86000001</v>
      </c>
      <c r="E44" s="28">
        <v>11970715.849999979</v>
      </c>
      <c r="F44" s="25">
        <v>228673033.70999998</v>
      </c>
      <c r="G44" s="25">
        <v>120321874.78999999</v>
      </c>
      <c r="H44" s="25">
        <v>102848382.13000001</v>
      </c>
      <c r="I44" s="28">
        <v>108351158.92</v>
      </c>
    </row>
    <row r="45" spans="2:9" x14ac:dyDescent="0.2">
      <c r="B45" s="26" t="s">
        <v>48</v>
      </c>
      <c r="C45" s="27"/>
      <c r="D45" s="25">
        <v>0</v>
      </c>
      <c r="E45" s="28">
        <v>0</v>
      </c>
      <c r="F45" s="25">
        <v>0</v>
      </c>
      <c r="G45" s="25">
        <v>0</v>
      </c>
      <c r="H45" s="25">
        <v>0</v>
      </c>
      <c r="I45" s="28">
        <v>0</v>
      </c>
    </row>
    <row r="46" spans="2:9" x14ac:dyDescent="0.2">
      <c r="B46" s="26" t="s">
        <v>49</v>
      </c>
      <c r="C46" s="27"/>
      <c r="D46" s="25">
        <v>0</v>
      </c>
      <c r="E46" s="28">
        <v>0</v>
      </c>
      <c r="F46" s="25">
        <v>0</v>
      </c>
      <c r="G46" s="25">
        <v>0</v>
      </c>
      <c r="H46" s="25">
        <v>0</v>
      </c>
      <c r="I46" s="28">
        <v>0</v>
      </c>
    </row>
    <row r="47" spans="2:9" x14ac:dyDescent="0.2">
      <c r="B47" s="26" t="s">
        <v>50</v>
      </c>
      <c r="C47" s="27"/>
      <c r="D47" s="25">
        <v>0</v>
      </c>
      <c r="E47" s="28">
        <v>0</v>
      </c>
      <c r="F47" s="25">
        <v>0</v>
      </c>
      <c r="G47" s="25">
        <v>0</v>
      </c>
      <c r="H47" s="25">
        <v>0</v>
      </c>
      <c r="I47" s="28">
        <v>0</v>
      </c>
    </row>
    <row r="48" spans="2:9" x14ac:dyDescent="0.2">
      <c r="B48" s="26" t="s">
        <v>51</v>
      </c>
      <c r="C48" s="27"/>
      <c r="D48" s="25">
        <v>0</v>
      </c>
      <c r="E48" s="28">
        <v>0</v>
      </c>
      <c r="F48" s="25">
        <v>0</v>
      </c>
      <c r="G48" s="25">
        <v>0</v>
      </c>
      <c r="H48" s="25">
        <v>0</v>
      </c>
      <c r="I48" s="28">
        <v>0</v>
      </c>
    </row>
    <row r="49" spans="2:9" x14ac:dyDescent="0.2">
      <c r="B49" s="29" t="s">
        <v>52</v>
      </c>
      <c r="C49" s="30"/>
      <c r="D49" s="25">
        <f>SUM(D50:D58)</f>
        <v>0</v>
      </c>
      <c r="E49" s="25">
        <f>SUM(E50:E58)</f>
        <v>62221841.699999996</v>
      </c>
      <c r="F49" s="25">
        <f t="shared" ref="F49:I49" si="5">SUM(F50:F58)</f>
        <v>62221841.699999996</v>
      </c>
      <c r="G49" s="25">
        <f t="shared" si="5"/>
        <v>43134452.25</v>
      </c>
      <c r="H49" s="25">
        <f t="shared" si="5"/>
        <v>31283672.289999995</v>
      </c>
      <c r="I49" s="25">
        <f t="shared" si="5"/>
        <v>19087389.449999999</v>
      </c>
    </row>
    <row r="50" spans="2:9" x14ac:dyDescent="0.2">
      <c r="B50" s="26" t="s">
        <v>53</v>
      </c>
      <c r="C50" s="27"/>
      <c r="D50" s="25">
        <v>0</v>
      </c>
      <c r="E50" s="28">
        <v>26874059.659999993</v>
      </c>
      <c r="F50" s="25">
        <v>26874059.659999993</v>
      </c>
      <c r="G50" s="25">
        <v>19189705.329999998</v>
      </c>
      <c r="H50" s="25">
        <v>13569063.369999997</v>
      </c>
      <c r="I50" s="28">
        <v>7684354.3299999991</v>
      </c>
    </row>
    <row r="51" spans="2:9" x14ac:dyDescent="0.2">
      <c r="B51" s="26" t="s">
        <v>54</v>
      </c>
      <c r="C51" s="27"/>
      <c r="D51" s="25">
        <v>0</v>
      </c>
      <c r="E51" s="28">
        <v>7822567.8899999987</v>
      </c>
      <c r="F51" s="25">
        <v>7822567.8899999987</v>
      </c>
      <c r="G51" s="25">
        <v>6919085.0799999991</v>
      </c>
      <c r="H51" s="25">
        <v>2096144.3599999999</v>
      </c>
      <c r="I51" s="28">
        <v>903482.81</v>
      </c>
    </row>
    <row r="52" spans="2:9" x14ac:dyDescent="0.2">
      <c r="B52" s="26" t="s">
        <v>55</v>
      </c>
      <c r="C52" s="27"/>
      <c r="D52" s="25">
        <v>0</v>
      </c>
      <c r="E52" s="28">
        <v>34510</v>
      </c>
      <c r="F52" s="25">
        <v>34510</v>
      </c>
      <c r="G52" s="25">
        <v>34510</v>
      </c>
      <c r="H52" s="25">
        <v>0</v>
      </c>
      <c r="I52" s="28">
        <v>0</v>
      </c>
    </row>
    <row r="53" spans="2:9" x14ac:dyDescent="0.2">
      <c r="B53" s="26" t="s">
        <v>56</v>
      </c>
      <c r="C53" s="27"/>
      <c r="D53" s="25">
        <v>0</v>
      </c>
      <c r="E53" s="28">
        <v>7039799.9900000002</v>
      </c>
      <c r="F53" s="25">
        <v>7039799.9900000002</v>
      </c>
      <c r="G53" s="25">
        <v>3514800</v>
      </c>
      <c r="H53" s="25">
        <v>3514800</v>
      </c>
      <c r="I53" s="28">
        <v>3524999.99</v>
      </c>
    </row>
    <row r="54" spans="2:9" x14ac:dyDescent="0.2">
      <c r="B54" s="26" t="s">
        <v>57</v>
      </c>
      <c r="C54" s="27"/>
      <c r="D54" s="25">
        <v>0</v>
      </c>
      <c r="E54" s="28">
        <v>241585.95</v>
      </c>
      <c r="F54" s="25">
        <v>241585.95</v>
      </c>
      <c r="G54" s="25">
        <v>0</v>
      </c>
      <c r="H54" s="25">
        <v>0</v>
      </c>
      <c r="I54" s="28">
        <v>241585.95</v>
      </c>
    </row>
    <row r="55" spans="2:9" x14ac:dyDescent="0.2">
      <c r="B55" s="26" t="s">
        <v>58</v>
      </c>
      <c r="C55" s="27"/>
      <c r="D55" s="25">
        <v>0</v>
      </c>
      <c r="E55" s="28">
        <v>4537956.1400000006</v>
      </c>
      <c r="F55" s="25">
        <v>4537956.1400000006</v>
      </c>
      <c r="G55" s="25">
        <v>4234086.6300000008</v>
      </c>
      <c r="H55" s="25">
        <v>2891711.43</v>
      </c>
      <c r="I55" s="28">
        <v>303869.51</v>
      </c>
    </row>
    <row r="56" spans="2:9" x14ac:dyDescent="0.2">
      <c r="B56" s="26" t="s">
        <v>59</v>
      </c>
      <c r="C56" s="27"/>
      <c r="D56" s="25">
        <v>0</v>
      </c>
      <c r="E56" s="28">
        <v>0</v>
      </c>
      <c r="F56" s="25">
        <v>0</v>
      </c>
      <c r="G56" s="25">
        <v>0</v>
      </c>
      <c r="H56" s="25">
        <v>0</v>
      </c>
      <c r="I56" s="28">
        <v>0</v>
      </c>
    </row>
    <row r="57" spans="2:9" x14ac:dyDescent="0.2">
      <c r="B57" s="26" t="s">
        <v>60</v>
      </c>
      <c r="C57" s="27"/>
      <c r="D57" s="25">
        <v>0</v>
      </c>
      <c r="E57" s="28">
        <v>7824928</v>
      </c>
      <c r="F57" s="25">
        <v>7824928</v>
      </c>
      <c r="G57" s="25">
        <v>7824928</v>
      </c>
      <c r="H57" s="25">
        <v>7824928</v>
      </c>
      <c r="I57" s="28">
        <v>0</v>
      </c>
    </row>
    <row r="58" spans="2:9" x14ac:dyDescent="0.2">
      <c r="B58" s="26" t="s">
        <v>61</v>
      </c>
      <c r="C58" s="27"/>
      <c r="D58" s="25">
        <v>0</v>
      </c>
      <c r="E58" s="28">
        <v>7846434.0700000003</v>
      </c>
      <c r="F58" s="25">
        <v>7846434.0700000003</v>
      </c>
      <c r="G58" s="25">
        <v>1417337.2099999997</v>
      </c>
      <c r="H58" s="25">
        <v>1387025.1299999997</v>
      </c>
      <c r="I58" s="28">
        <v>6429096.8600000003</v>
      </c>
    </row>
    <row r="59" spans="2:9" x14ac:dyDescent="0.2">
      <c r="B59" s="23" t="s">
        <v>62</v>
      </c>
      <c r="C59" s="24"/>
      <c r="D59" s="25">
        <f>SUM(D60:D62)</f>
        <v>1752820207.0599999</v>
      </c>
      <c r="E59" s="25">
        <f>SUM(E60:E62)</f>
        <v>1247778152.5024405</v>
      </c>
      <c r="F59" s="25">
        <f t="shared" ref="F59:I59" si="6">SUM(F60:F62)</f>
        <v>3000598359.562439</v>
      </c>
      <c r="G59" s="25">
        <f t="shared" si="6"/>
        <v>1062430453.4999996</v>
      </c>
      <c r="H59" s="25">
        <f t="shared" si="6"/>
        <v>1062430453.4999996</v>
      </c>
      <c r="I59" s="25">
        <f t="shared" si="6"/>
        <v>1938167906.0624402</v>
      </c>
    </row>
    <row r="60" spans="2:9" x14ac:dyDescent="0.2">
      <c r="B60" s="26" t="s">
        <v>63</v>
      </c>
      <c r="C60" s="27"/>
      <c r="D60" s="25">
        <v>1744820207.0599999</v>
      </c>
      <c r="E60" s="28">
        <v>1194854442.3924406</v>
      </c>
      <c r="F60" s="25">
        <v>2939674649.4524388</v>
      </c>
      <c r="G60" s="25">
        <v>1054319600.0299997</v>
      </c>
      <c r="H60" s="25">
        <v>1054319600.0299997</v>
      </c>
      <c r="I60" s="28">
        <v>1885355049.4224401</v>
      </c>
    </row>
    <row r="61" spans="2:9" x14ac:dyDescent="0.2">
      <c r="B61" s="26" t="s">
        <v>64</v>
      </c>
      <c r="C61" s="27"/>
      <c r="D61" s="25">
        <v>0</v>
      </c>
      <c r="E61" s="28">
        <v>44816686.009999998</v>
      </c>
      <c r="F61" s="25">
        <v>44816686.010000005</v>
      </c>
      <c r="G61" s="25">
        <v>3194114.3</v>
      </c>
      <c r="H61" s="25">
        <v>3194114.3</v>
      </c>
      <c r="I61" s="28">
        <v>41622571.710000001</v>
      </c>
    </row>
    <row r="62" spans="2:9" x14ac:dyDescent="0.2">
      <c r="B62" s="26" t="s">
        <v>65</v>
      </c>
      <c r="C62" s="27"/>
      <c r="D62" s="25">
        <v>8000000</v>
      </c>
      <c r="E62" s="28">
        <v>8107024.1000000034</v>
      </c>
      <c r="F62" s="25">
        <v>16107024.100000003</v>
      </c>
      <c r="G62" s="25">
        <v>4916739.17</v>
      </c>
      <c r="H62" s="25">
        <v>4916739.17</v>
      </c>
      <c r="I62" s="28">
        <v>11190284.93</v>
      </c>
    </row>
    <row r="63" spans="2:9" x14ac:dyDescent="0.2">
      <c r="B63" s="29" t="s">
        <v>66</v>
      </c>
      <c r="C63" s="30"/>
      <c r="D63" s="25">
        <f>SUM(D64:D71)</f>
        <v>0</v>
      </c>
      <c r="E63" s="25">
        <f>SUM(E64:E71)</f>
        <v>10344717.279999999</v>
      </c>
      <c r="F63" s="25">
        <f t="shared" ref="F63:I63" si="7">SUM(F64:F71)</f>
        <v>10344717.279999999</v>
      </c>
      <c r="G63" s="25">
        <f t="shared" si="7"/>
        <v>10344717.279999999</v>
      </c>
      <c r="H63" s="25">
        <f t="shared" si="7"/>
        <v>10344717.279999999</v>
      </c>
      <c r="I63" s="25">
        <f t="shared" si="7"/>
        <v>0</v>
      </c>
    </row>
    <row r="64" spans="2:9" x14ac:dyDescent="0.2">
      <c r="B64" s="26" t="s">
        <v>67</v>
      </c>
      <c r="C64" s="27"/>
      <c r="D64" s="25">
        <v>0</v>
      </c>
      <c r="E64" s="28">
        <v>0</v>
      </c>
      <c r="F64" s="25">
        <v>0</v>
      </c>
      <c r="G64" s="25">
        <v>0</v>
      </c>
      <c r="H64" s="25">
        <v>0</v>
      </c>
      <c r="I64" s="28">
        <v>0</v>
      </c>
    </row>
    <row r="65" spans="2:9" x14ac:dyDescent="0.2">
      <c r="B65" s="26" t="s">
        <v>68</v>
      </c>
      <c r="C65" s="27"/>
      <c r="D65" s="25">
        <v>0</v>
      </c>
      <c r="E65" s="28">
        <v>0</v>
      </c>
      <c r="F65" s="25">
        <v>0</v>
      </c>
      <c r="G65" s="25">
        <v>0</v>
      </c>
      <c r="H65" s="25">
        <v>0</v>
      </c>
      <c r="I65" s="28">
        <v>0</v>
      </c>
    </row>
    <row r="66" spans="2:9" x14ac:dyDescent="0.2">
      <c r="B66" s="26" t="s">
        <v>69</v>
      </c>
      <c r="C66" s="27"/>
      <c r="D66" s="25">
        <v>0</v>
      </c>
      <c r="E66" s="28">
        <v>0</v>
      </c>
      <c r="F66" s="25">
        <v>0</v>
      </c>
      <c r="G66" s="25">
        <v>0</v>
      </c>
      <c r="H66" s="25">
        <v>0</v>
      </c>
      <c r="I66" s="28">
        <v>0</v>
      </c>
    </row>
    <row r="67" spans="2:9" x14ac:dyDescent="0.2">
      <c r="B67" s="26" t="s">
        <v>70</v>
      </c>
      <c r="C67" s="27"/>
      <c r="D67" s="25">
        <v>0</v>
      </c>
      <c r="E67" s="28">
        <v>0</v>
      </c>
      <c r="F67" s="25">
        <v>0</v>
      </c>
      <c r="G67" s="25">
        <v>0</v>
      </c>
      <c r="H67" s="25">
        <v>0</v>
      </c>
      <c r="I67" s="28">
        <v>0</v>
      </c>
    </row>
    <row r="68" spans="2:9" x14ac:dyDescent="0.2">
      <c r="B68" s="26" t="s">
        <v>71</v>
      </c>
      <c r="C68" s="27"/>
      <c r="D68" s="25">
        <v>0</v>
      </c>
      <c r="E68" s="28">
        <v>10344717.279999999</v>
      </c>
      <c r="F68" s="25">
        <v>10344717.279999999</v>
      </c>
      <c r="G68" s="25">
        <v>10344717.279999999</v>
      </c>
      <c r="H68" s="25">
        <v>10344717.279999999</v>
      </c>
      <c r="I68" s="28">
        <v>0</v>
      </c>
    </row>
    <row r="69" spans="2:9" x14ac:dyDescent="0.2">
      <c r="B69" s="26" t="s">
        <v>72</v>
      </c>
      <c r="C69" s="27"/>
      <c r="D69" s="25">
        <v>0</v>
      </c>
      <c r="E69" s="28">
        <v>0</v>
      </c>
      <c r="F69" s="25">
        <v>0</v>
      </c>
      <c r="G69" s="25">
        <v>0</v>
      </c>
      <c r="H69" s="25">
        <v>0</v>
      </c>
      <c r="I69" s="28">
        <v>0</v>
      </c>
    </row>
    <row r="70" spans="2:9" x14ac:dyDescent="0.2">
      <c r="B70" s="26" t="s">
        <v>73</v>
      </c>
      <c r="C70" s="27"/>
      <c r="D70" s="25">
        <v>0</v>
      </c>
      <c r="E70" s="28">
        <v>0</v>
      </c>
      <c r="F70" s="25">
        <v>0</v>
      </c>
      <c r="G70" s="25">
        <v>0</v>
      </c>
      <c r="H70" s="25">
        <v>0</v>
      </c>
      <c r="I70" s="28">
        <v>0</v>
      </c>
    </row>
    <row r="71" spans="2:9" x14ac:dyDescent="0.2">
      <c r="B71" s="26" t="s">
        <v>74</v>
      </c>
      <c r="C71" s="27"/>
      <c r="D71" s="25">
        <v>0</v>
      </c>
      <c r="E71" s="28">
        <v>0</v>
      </c>
      <c r="F71" s="25">
        <v>0</v>
      </c>
      <c r="G71" s="25">
        <v>0</v>
      </c>
      <c r="H71" s="25">
        <v>0</v>
      </c>
      <c r="I71" s="28">
        <v>0</v>
      </c>
    </row>
    <row r="72" spans="2:9" x14ac:dyDescent="0.2">
      <c r="B72" s="23" t="s">
        <v>75</v>
      </c>
      <c r="C72" s="24"/>
      <c r="D72" s="25">
        <f>SUM(D73:D75)</f>
        <v>0</v>
      </c>
      <c r="E72" s="25">
        <f>SUM(E73:E75)</f>
        <v>0</v>
      </c>
      <c r="F72" s="25">
        <f t="shared" ref="F72:I72" si="8">SUM(F73:F75)</f>
        <v>0</v>
      </c>
      <c r="G72" s="25">
        <f t="shared" si="8"/>
        <v>0</v>
      </c>
      <c r="H72" s="25">
        <f t="shared" si="8"/>
        <v>0</v>
      </c>
      <c r="I72" s="25">
        <f t="shared" si="8"/>
        <v>0</v>
      </c>
    </row>
    <row r="73" spans="2:9" x14ac:dyDescent="0.2">
      <c r="B73" s="26" t="s">
        <v>76</v>
      </c>
      <c r="C73" s="27"/>
      <c r="D73" s="25">
        <v>0</v>
      </c>
      <c r="E73" s="28">
        <v>0</v>
      </c>
      <c r="F73" s="25">
        <v>0</v>
      </c>
      <c r="G73" s="25">
        <v>0</v>
      </c>
      <c r="H73" s="25">
        <v>0</v>
      </c>
      <c r="I73" s="28">
        <v>0</v>
      </c>
    </row>
    <row r="74" spans="2:9" x14ac:dyDescent="0.2">
      <c r="B74" s="26" t="s">
        <v>77</v>
      </c>
      <c r="C74" s="27"/>
      <c r="D74" s="25">
        <v>0</v>
      </c>
      <c r="E74" s="28">
        <v>0</v>
      </c>
      <c r="F74" s="25">
        <v>0</v>
      </c>
      <c r="G74" s="25">
        <v>0</v>
      </c>
      <c r="H74" s="25">
        <v>0</v>
      </c>
      <c r="I74" s="28">
        <v>0</v>
      </c>
    </row>
    <row r="75" spans="2:9" x14ac:dyDescent="0.2">
      <c r="B75" s="26" t="s">
        <v>78</v>
      </c>
      <c r="C75" s="27"/>
      <c r="D75" s="25">
        <v>0</v>
      </c>
      <c r="E75" s="28">
        <v>0</v>
      </c>
      <c r="F75" s="25">
        <v>0</v>
      </c>
      <c r="G75" s="25">
        <v>0</v>
      </c>
      <c r="H75" s="25">
        <v>0</v>
      </c>
      <c r="I75" s="28">
        <v>0</v>
      </c>
    </row>
    <row r="76" spans="2:9" x14ac:dyDescent="0.2">
      <c r="B76" s="23" t="s">
        <v>79</v>
      </c>
      <c r="C76" s="24"/>
      <c r="D76" s="25">
        <f>SUM(D77:D83)</f>
        <v>0</v>
      </c>
      <c r="E76" s="25">
        <f>SUM(E77:E83)</f>
        <v>0</v>
      </c>
      <c r="F76" s="25">
        <f t="shared" ref="F76:I76" si="9">SUM(F77:F83)</f>
        <v>0</v>
      </c>
      <c r="G76" s="25">
        <f t="shared" si="9"/>
        <v>0</v>
      </c>
      <c r="H76" s="25">
        <f t="shared" si="9"/>
        <v>0</v>
      </c>
      <c r="I76" s="25">
        <f t="shared" si="9"/>
        <v>0</v>
      </c>
    </row>
    <row r="77" spans="2:9" x14ac:dyDescent="0.2">
      <c r="B77" s="26" t="s">
        <v>80</v>
      </c>
      <c r="C77" s="27"/>
      <c r="D77" s="25">
        <v>0</v>
      </c>
      <c r="E77" s="28">
        <v>0</v>
      </c>
      <c r="F77" s="25">
        <v>0</v>
      </c>
      <c r="G77" s="25">
        <v>0</v>
      </c>
      <c r="H77" s="25">
        <v>0</v>
      </c>
      <c r="I77" s="28">
        <v>0</v>
      </c>
    </row>
    <row r="78" spans="2:9" x14ac:dyDescent="0.2">
      <c r="B78" s="26" t="s">
        <v>81</v>
      </c>
      <c r="C78" s="27"/>
      <c r="D78" s="25">
        <v>0</v>
      </c>
      <c r="E78" s="28">
        <v>0</v>
      </c>
      <c r="F78" s="25">
        <v>0</v>
      </c>
      <c r="G78" s="25">
        <v>0</v>
      </c>
      <c r="H78" s="25">
        <v>0</v>
      </c>
      <c r="I78" s="28">
        <v>0</v>
      </c>
    </row>
    <row r="79" spans="2:9" x14ac:dyDescent="0.2">
      <c r="B79" s="26" t="s">
        <v>82</v>
      </c>
      <c r="C79" s="27"/>
      <c r="D79" s="25">
        <v>0</v>
      </c>
      <c r="E79" s="28">
        <v>0</v>
      </c>
      <c r="F79" s="25">
        <v>0</v>
      </c>
      <c r="G79" s="25">
        <v>0</v>
      </c>
      <c r="H79" s="25">
        <v>0</v>
      </c>
      <c r="I79" s="28">
        <v>0</v>
      </c>
    </row>
    <row r="80" spans="2:9" x14ac:dyDescent="0.2">
      <c r="B80" s="26" t="s">
        <v>83</v>
      </c>
      <c r="C80" s="27"/>
      <c r="D80" s="25">
        <v>0</v>
      </c>
      <c r="E80" s="28">
        <v>0</v>
      </c>
      <c r="F80" s="25">
        <v>0</v>
      </c>
      <c r="G80" s="25">
        <v>0</v>
      </c>
      <c r="H80" s="25">
        <v>0</v>
      </c>
      <c r="I80" s="28">
        <v>0</v>
      </c>
    </row>
    <row r="81" spans="2:10" x14ac:dyDescent="0.2">
      <c r="B81" s="26" t="s">
        <v>84</v>
      </c>
      <c r="C81" s="27"/>
      <c r="D81" s="25">
        <v>0</v>
      </c>
      <c r="E81" s="28">
        <v>0</v>
      </c>
      <c r="F81" s="25">
        <v>0</v>
      </c>
      <c r="G81" s="25">
        <v>0</v>
      </c>
      <c r="H81" s="25">
        <v>0</v>
      </c>
      <c r="I81" s="28">
        <v>0</v>
      </c>
    </row>
    <row r="82" spans="2:10" x14ac:dyDescent="0.2">
      <c r="B82" s="26" t="s">
        <v>85</v>
      </c>
      <c r="C82" s="27"/>
      <c r="D82" s="25">
        <v>0</v>
      </c>
      <c r="E82" s="28">
        <v>0</v>
      </c>
      <c r="F82" s="25">
        <v>0</v>
      </c>
      <c r="G82" s="25">
        <v>0</v>
      </c>
      <c r="H82" s="25">
        <v>0</v>
      </c>
      <c r="I82" s="28">
        <v>0</v>
      </c>
    </row>
    <row r="83" spans="2:10" x14ac:dyDescent="0.2">
      <c r="B83" s="26" t="s">
        <v>86</v>
      </c>
      <c r="C83" s="27"/>
      <c r="D83" s="25">
        <v>0</v>
      </c>
      <c r="E83" s="28">
        <v>0</v>
      </c>
      <c r="F83" s="25">
        <v>0</v>
      </c>
      <c r="G83" s="25">
        <v>0</v>
      </c>
      <c r="H83" s="25">
        <v>0</v>
      </c>
      <c r="I83" s="28">
        <v>0</v>
      </c>
    </row>
    <row r="84" spans="2:10" x14ac:dyDescent="0.2">
      <c r="B84" s="31"/>
      <c r="C84" s="32"/>
      <c r="D84" s="33"/>
      <c r="E84" s="33"/>
      <c r="F84" s="33"/>
      <c r="G84" s="33"/>
      <c r="H84" s="33"/>
      <c r="I84" s="33"/>
    </row>
    <row r="85" spans="2:10" x14ac:dyDescent="0.2">
      <c r="B85" s="34" t="s">
        <v>87</v>
      </c>
      <c r="C85" s="35"/>
      <c r="D85" s="36">
        <f t="shared" ref="D85:I85" si="10">D86+D104+D94+D114+D124+D134+D138+D147+D151</f>
        <v>1175000000</v>
      </c>
      <c r="E85" s="36">
        <f>E86+E104+E94+E114+E124+E134+E138+E147+E151</f>
        <v>103627228.77000001</v>
      </c>
      <c r="F85" s="36">
        <f t="shared" si="10"/>
        <v>1278627228.77</v>
      </c>
      <c r="G85" s="36">
        <f t="shared" si="10"/>
        <v>451686078.48000002</v>
      </c>
      <c r="H85" s="36">
        <f t="shared" si="10"/>
        <v>396063561.53000003</v>
      </c>
      <c r="I85" s="36">
        <f t="shared" si="10"/>
        <v>826941150.28999996</v>
      </c>
      <c r="J85" s="22"/>
    </row>
    <row r="86" spans="2:10" x14ac:dyDescent="0.2">
      <c r="B86" s="23" t="s">
        <v>14</v>
      </c>
      <c r="C86" s="24"/>
      <c r="D86" s="25">
        <f>SUM(D87:D93)</f>
        <v>534506102.15999997</v>
      </c>
      <c r="E86" s="25">
        <f>SUM(E87:E93)</f>
        <v>1977573.03000001</v>
      </c>
      <c r="F86" s="25">
        <f t="shared" ref="F86:I86" si="11">SUM(F87:F93)</f>
        <v>536483675.19</v>
      </c>
      <c r="G86" s="25">
        <f t="shared" si="11"/>
        <v>250205463.65000001</v>
      </c>
      <c r="H86" s="25">
        <f t="shared" si="11"/>
        <v>207104306.12</v>
      </c>
      <c r="I86" s="25">
        <f t="shared" si="11"/>
        <v>286278211.53999996</v>
      </c>
    </row>
    <row r="87" spans="2:10" x14ac:dyDescent="0.2">
      <c r="B87" s="26" t="s">
        <v>15</v>
      </c>
      <c r="C87" s="27"/>
      <c r="D87" s="25">
        <v>304396359.81999999</v>
      </c>
      <c r="E87" s="28">
        <v>-6748507.73999999</v>
      </c>
      <c r="F87" s="25">
        <v>297647852.08000004</v>
      </c>
      <c r="G87" s="25">
        <v>149051067.74000001</v>
      </c>
      <c r="H87" s="25">
        <v>149051067.74000001</v>
      </c>
      <c r="I87" s="28">
        <v>148596784.33999997</v>
      </c>
    </row>
    <row r="88" spans="2:10" x14ac:dyDescent="0.2">
      <c r="B88" s="26" t="s">
        <v>16</v>
      </c>
      <c r="C88" s="27"/>
      <c r="D88" s="25">
        <v>0</v>
      </c>
      <c r="E88" s="28">
        <v>0</v>
      </c>
      <c r="F88" s="25">
        <v>0</v>
      </c>
      <c r="G88" s="25">
        <v>0</v>
      </c>
      <c r="H88" s="25">
        <v>0</v>
      </c>
      <c r="I88" s="28">
        <v>0</v>
      </c>
    </row>
    <row r="89" spans="2:10" x14ac:dyDescent="0.2">
      <c r="B89" s="26" t="s">
        <v>17</v>
      </c>
      <c r="C89" s="27"/>
      <c r="D89" s="25">
        <v>102785538.58999997</v>
      </c>
      <c r="E89" s="28">
        <v>7098335.3600000003</v>
      </c>
      <c r="F89" s="25">
        <v>109883873.94999999</v>
      </c>
      <c r="G89" s="25">
        <v>54535155.689999998</v>
      </c>
      <c r="H89" s="25">
        <v>21627243.550000001</v>
      </c>
      <c r="I89" s="28">
        <v>55348718.260000005</v>
      </c>
    </row>
    <row r="90" spans="2:10" x14ac:dyDescent="0.2">
      <c r="B90" s="26" t="s">
        <v>18</v>
      </c>
      <c r="C90" s="27"/>
      <c r="D90" s="25">
        <v>105193202.51999998</v>
      </c>
      <c r="E90" s="28">
        <v>4.6566128730773926E-10</v>
      </c>
      <c r="F90" s="25">
        <v>105193202.51999998</v>
      </c>
      <c r="G90" s="25">
        <v>36189100.059999987</v>
      </c>
      <c r="H90" s="25">
        <v>26002254.669999998</v>
      </c>
      <c r="I90" s="28">
        <v>69004102.460000008</v>
      </c>
    </row>
    <row r="91" spans="2:10" x14ac:dyDescent="0.2">
      <c r="B91" s="26" t="s">
        <v>19</v>
      </c>
      <c r="C91" s="27"/>
      <c r="D91" s="25">
        <v>14824610.930000002</v>
      </c>
      <c r="E91" s="28">
        <v>1627745.4099999992</v>
      </c>
      <c r="F91" s="25">
        <v>16452356.34</v>
      </c>
      <c r="G91" s="25">
        <v>10175325.620000001</v>
      </c>
      <c r="H91" s="25">
        <v>10168925.620000001</v>
      </c>
      <c r="I91" s="28">
        <v>6277030.7200000007</v>
      </c>
    </row>
    <row r="92" spans="2:10" x14ac:dyDescent="0.2">
      <c r="B92" s="26" t="s">
        <v>20</v>
      </c>
      <c r="C92" s="27"/>
      <c r="D92" s="25">
        <v>0</v>
      </c>
      <c r="E92" s="28">
        <v>0</v>
      </c>
      <c r="F92" s="25">
        <v>0</v>
      </c>
      <c r="G92" s="25">
        <v>0</v>
      </c>
      <c r="H92" s="25">
        <v>0</v>
      </c>
      <c r="I92" s="28">
        <v>0</v>
      </c>
    </row>
    <row r="93" spans="2:10" x14ac:dyDescent="0.2">
      <c r="B93" s="26" t="s">
        <v>21</v>
      </c>
      <c r="C93" s="27"/>
      <c r="D93" s="25">
        <v>7306390.2999999998</v>
      </c>
      <c r="E93" s="28">
        <v>0</v>
      </c>
      <c r="F93" s="25">
        <v>7306390.2999999998</v>
      </c>
      <c r="G93" s="25">
        <v>254814.54</v>
      </c>
      <c r="H93" s="25">
        <v>254814.54</v>
      </c>
      <c r="I93" s="28">
        <v>7051575.7599999998</v>
      </c>
    </row>
    <row r="94" spans="2:10" x14ac:dyDescent="0.2">
      <c r="B94" s="23" t="s">
        <v>22</v>
      </c>
      <c r="C94" s="24"/>
      <c r="D94" s="25">
        <f>SUM(D95:D103)</f>
        <v>75332604</v>
      </c>
      <c r="E94" s="25">
        <f t="shared" ref="E94:I94" si="12">SUM(E95:E103)</f>
        <v>11926803.169999996</v>
      </c>
      <c r="F94" s="25">
        <f t="shared" si="12"/>
        <v>87259407.170000002</v>
      </c>
      <c r="G94" s="25">
        <f t="shared" si="12"/>
        <v>21315443.18</v>
      </c>
      <c r="H94" s="25">
        <f t="shared" si="12"/>
        <v>18844841.539999995</v>
      </c>
      <c r="I94" s="25">
        <f t="shared" si="12"/>
        <v>65943963.990000002</v>
      </c>
    </row>
    <row r="95" spans="2:10" x14ac:dyDescent="0.2">
      <c r="B95" s="26" t="s">
        <v>23</v>
      </c>
      <c r="C95" s="27"/>
      <c r="D95" s="25">
        <v>6300276</v>
      </c>
      <c r="E95" s="28">
        <v>27320062.700000003</v>
      </c>
      <c r="F95" s="25">
        <v>33620338.700000003</v>
      </c>
      <c r="G95" s="25">
        <v>1317490.73</v>
      </c>
      <c r="H95" s="25">
        <v>666730.7300000001</v>
      </c>
      <c r="I95" s="28">
        <v>32302847.970000003</v>
      </c>
    </row>
    <row r="96" spans="2:10" x14ac:dyDescent="0.2">
      <c r="B96" s="26" t="s">
        <v>24</v>
      </c>
      <c r="C96" s="27"/>
      <c r="D96" s="25">
        <v>4305022</v>
      </c>
      <c r="E96" s="28">
        <v>-3280178.66</v>
      </c>
      <c r="F96" s="25">
        <v>1024843.3400000001</v>
      </c>
      <c r="G96" s="25">
        <v>28490</v>
      </c>
      <c r="H96" s="25">
        <v>28490</v>
      </c>
      <c r="I96" s="28">
        <v>996353.34000000008</v>
      </c>
    </row>
    <row r="97" spans="2:9" x14ac:dyDescent="0.2">
      <c r="B97" s="26" t="s">
        <v>25</v>
      </c>
      <c r="C97" s="27"/>
      <c r="D97" s="25">
        <v>17000</v>
      </c>
      <c r="E97" s="28">
        <v>-17000</v>
      </c>
      <c r="F97" s="25">
        <v>0</v>
      </c>
      <c r="G97" s="25">
        <v>0</v>
      </c>
      <c r="H97" s="25">
        <v>0</v>
      </c>
      <c r="I97" s="28">
        <v>0</v>
      </c>
    </row>
    <row r="98" spans="2:9" x14ac:dyDescent="0.2">
      <c r="B98" s="26" t="s">
        <v>26</v>
      </c>
      <c r="C98" s="27"/>
      <c r="D98" s="25">
        <v>8656314</v>
      </c>
      <c r="E98" s="28">
        <v>-3351297.2200000063</v>
      </c>
      <c r="F98" s="25">
        <v>5305016.78</v>
      </c>
      <c r="G98" s="25">
        <v>75003.86</v>
      </c>
      <c r="H98" s="25">
        <v>75003.86</v>
      </c>
      <c r="I98" s="28">
        <v>5230012.92</v>
      </c>
    </row>
    <row r="99" spans="2:9" x14ac:dyDescent="0.2">
      <c r="B99" s="26" t="s">
        <v>27</v>
      </c>
      <c r="C99" s="27"/>
      <c r="D99" s="25">
        <v>382500</v>
      </c>
      <c r="E99" s="28">
        <v>-319599.01</v>
      </c>
      <c r="F99" s="25">
        <v>62900.99</v>
      </c>
      <c r="G99" s="25">
        <v>9507.36</v>
      </c>
      <c r="H99" s="25">
        <v>9507.36</v>
      </c>
      <c r="I99" s="28">
        <v>53393.630000000005</v>
      </c>
    </row>
    <row r="100" spans="2:9" x14ac:dyDescent="0.2">
      <c r="B100" s="26" t="s">
        <v>28</v>
      </c>
      <c r="C100" s="27"/>
      <c r="D100" s="25">
        <v>37379693</v>
      </c>
      <c r="E100" s="28">
        <v>-599190.7299999994</v>
      </c>
      <c r="F100" s="25">
        <v>36780502.270000003</v>
      </c>
      <c r="G100" s="25">
        <v>17631561.360000003</v>
      </c>
      <c r="H100" s="25">
        <v>16147661.599999998</v>
      </c>
      <c r="I100" s="28">
        <v>19148940.909999996</v>
      </c>
    </row>
    <row r="101" spans="2:9" x14ac:dyDescent="0.2">
      <c r="B101" s="26" t="s">
        <v>29</v>
      </c>
      <c r="C101" s="27"/>
      <c r="D101" s="25">
        <v>3434408</v>
      </c>
      <c r="E101" s="28">
        <v>-329510.64999999991</v>
      </c>
      <c r="F101" s="25">
        <v>3104897.3499999996</v>
      </c>
      <c r="G101" s="25">
        <v>12026.88</v>
      </c>
      <c r="H101" s="25">
        <v>0</v>
      </c>
      <c r="I101" s="28">
        <v>3092870.47</v>
      </c>
    </row>
    <row r="102" spans="2:9" x14ac:dyDescent="0.2">
      <c r="B102" s="26" t="s">
        <v>30</v>
      </c>
      <c r="C102" s="27"/>
      <c r="D102" s="25">
        <v>0</v>
      </c>
      <c r="E102" s="28">
        <v>0</v>
      </c>
      <c r="F102" s="25">
        <v>0</v>
      </c>
      <c r="G102" s="25">
        <v>0</v>
      </c>
      <c r="H102" s="25">
        <v>0</v>
      </c>
      <c r="I102" s="28">
        <v>0</v>
      </c>
    </row>
    <row r="103" spans="2:9" x14ac:dyDescent="0.2">
      <c r="B103" s="26" t="s">
        <v>31</v>
      </c>
      <c r="C103" s="27"/>
      <c r="D103" s="25">
        <v>14857391</v>
      </c>
      <c r="E103" s="28">
        <v>-7496483.2599999998</v>
      </c>
      <c r="F103" s="25">
        <v>7360907.7399999993</v>
      </c>
      <c r="G103" s="25">
        <v>2241362.9900000002</v>
      </c>
      <c r="H103" s="25">
        <v>1917447.99</v>
      </c>
      <c r="I103" s="28">
        <v>5119544.75</v>
      </c>
    </row>
    <row r="104" spans="2:9" x14ac:dyDescent="0.2">
      <c r="B104" s="23" t="s">
        <v>32</v>
      </c>
      <c r="C104" s="24"/>
      <c r="D104" s="25">
        <f>SUM(D105:D113)</f>
        <v>217287457.90000001</v>
      </c>
      <c r="E104" s="25">
        <f>SUM(E105:E113)</f>
        <v>-12358504.340000007</v>
      </c>
      <c r="F104" s="25">
        <f t="shared" ref="F104:I104" si="13">SUM(F105:F113)</f>
        <v>204928953.56</v>
      </c>
      <c r="G104" s="25">
        <f t="shared" si="13"/>
        <v>119018335.95999999</v>
      </c>
      <c r="H104" s="25">
        <f t="shared" si="13"/>
        <v>109032578.17999999</v>
      </c>
      <c r="I104" s="25">
        <f t="shared" si="13"/>
        <v>85910617.599999994</v>
      </c>
    </row>
    <row r="105" spans="2:9" x14ac:dyDescent="0.2">
      <c r="B105" s="26" t="s">
        <v>33</v>
      </c>
      <c r="C105" s="27"/>
      <c r="D105" s="25">
        <v>44584155.409999996</v>
      </c>
      <c r="E105" s="28">
        <v>7091626.5599999996</v>
      </c>
      <c r="F105" s="25">
        <v>51675781.969999999</v>
      </c>
      <c r="G105" s="25">
        <v>25072356.41</v>
      </c>
      <c r="H105" s="25">
        <v>20759037.810000002</v>
      </c>
      <c r="I105" s="28">
        <v>26603425.559999999</v>
      </c>
    </row>
    <row r="106" spans="2:9" x14ac:dyDescent="0.2">
      <c r="B106" s="26" t="s">
        <v>34</v>
      </c>
      <c r="C106" s="27"/>
      <c r="D106" s="25">
        <v>2179063</v>
      </c>
      <c r="E106" s="28">
        <v>-409501</v>
      </c>
      <c r="F106" s="25">
        <v>1769562</v>
      </c>
      <c r="G106" s="25">
        <v>677891.77</v>
      </c>
      <c r="H106" s="25">
        <v>677891.77</v>
      </c>
      <c r="I106" s="28">
        <v>1091670.23</v>
      </c>
    </row>
    <row r="107" spans="2:9" x14ac:dyDescent="0.2">
      <c r="B107" s="26" t="s">
        <v>35</v>
      </c>
      <c r="C107" s="27"/>
      <c r="D107" s="25">
        <v>62258005</v>
      </c>
      <c r="E107" s="28">
        <v>-34173354.380000003</v>
      </c>
      <c r="F107" s="25">
        <v>28084650.619999997</v>
      </c>
      <c r="G107" s="25">
        <v>18208922.500000004</v>
      </c>
      <c r="H107" s="25">
        <v>16543088.840000002</v>
      </c>
      <c r="I107" s="28">
        <v>9875728.1199999992</v>
      </c>
    </row>
    <row r="108" spans="2:9" x14ac:dyDescent="0.2">
      <c r="B108" s="26" t="s">
        <v>36</v>
      </c>
      <c r="C108" s="27"/>
      <c r="D108" s="25">
        <v>15393135</v>
      </c>
      <c r="E108" s="28">
        <v>2.2000000006810296</v>
      </c>
      <c r="F108" s="25">
        <v>15393137.200000001</v>
      </c>
      <c r="G108" s="25">
        <v>15391607.4</v>
      </c>
      <c r="H108" s="25">
        <v>15391607.4</v>
      </c>
      <c r="I108" s="28">
        <v>1529.8</v>
      </c>
    </row>
    <row r="109" spans="2:9" x14ac:dyDescent="0.2">
      <c r="B109" s="26" t="s">
        <v>37</v>
      </c>
      <c r="C109" s="27"/>
      <c r="D109" s="25">
        <v>61198632</v>
      </c>
      <c r="E109" s="28">
        <v>18076867.77</v>
      </c>
      <c r="F109" s="25">
        <v>79275499.769999996</v>
      </c>
      <c r="G109" s="25">
        <v>51685529.890000001</v>
      </c>
      <c r="H109" s="25">
        <v>51062084.509999998</v>
      </c>
      <c r="I109" s="28">
        <v>27589969.879999999</v>
      </c>
    </row>
    <row r="110" spans="2:9" x14ac:dyDescent="0.2">
      <c r="B110" s="26" t="s">
        <v>38</v>
      </c>
      <c r="C110" s="27"/>
      <c r="D110" s="25">
        <v>0</v>
      </c>
      <c r="E110" s="28">
        <v>0</v>
      </c>
      <c r="F110" s="25">
        <v>0</v>
      </c>
      <c r="G110" s="25">
        <v>0</v>
      </c>
      <c r="H110" s="25">
        <v>0</v>
      </c>
      <c r="I110" s="28">
        <v>0</v>
      </c>
    </row>
    <row r="111" spans="2:9" x14ac:dyDescent="0.2">
      <c r="B111" s="26" t="s">
        <v>39</v>
      </c>
      <c r="C111" s="27"/>
      <c r="D111" s="25">
        <v>101000</v>
      </c>
      <c r="E111" s="28">
        <v>-101000</v>
      </c>
      <c r="F111" s="25">
        <v>0</v>
      </c>
      <c r="G111" s="25">
        <v>0</v>
      </c>
      <c r="H111" s="25">
        <v>0</v>
      </c>
      <c r="I111" s="28">
        <v>0</v>
      </c>
    </row>
    <row r="112" spans="2:9" x14ac:dyDescent="0.2">
      <c r="B112" s="26" t="s">
        <v>40</v>
      </c>
      <c r="C112" s="27"/>
      <c r="D112" s="25">
        <v>18066500</v>
      </c>
      <c r="E112" s="28">
        <v>-2880273.8100000015</v>
      </c>
      <c r="F112" s="25">
        <v>15186226.190000001</v>
      </c>
      <c r="G112" s="25">
        <v>2075890.02</v>
      </c>
      <c r="H112" s="25">
        <v>229889.52000000002</v>
      </c>
      <c r="I112" s="28">
        <v>13110336.169999998</v>
      </c>
    </row>
    <row r="113" spans="2:9" x14ac:dyDescent="0.2">
      <c r="B113" s="26" t="s">
        <v>41</v>
      </c>
      <c r="C113" s="27"/>
      <c r="D113" s="25">
        <v>13506967.49</v>
      </c>
      <c r="E113" s="28">
        <v>37128.319999999963</v>
      </c>
      <c r="F113" s="25">
        <v>13544095.810000002</v>
      </c>
      <c r="G113" s="25">
        <v>5906137.9699999997</v>
      </c>
      <c r="H113" s="25">
        <v>4368978.330000001</v>
      </c>
      <c r="I113" s="28">
        <v>7637957.8399999989</v>
      </c>
    </row>
    <row r="114" spans="2:9" ht="25.5" customHeight="1" x14ac:dyDescent="0.2">
      <c r="B114" s="29" t="s">
        <v>42</v>
      </c>
      <c r="C114" s="30"/>
      <c r="D114" s="25">
        <f>SUM(D115:D123)</f>
        <v>5910000</v>
      </c>
      <c r="E114" s="25">
        <f>SUM(E115:E123)</f>
        <v>46868757.530000001</v>
      </c>
      <c r="F114" s="25">
        <f t="shared" ref="F114:I114" si="14">SUM(F115:F123)</f>
        <v>52778757.530000001</v>
      </c>
      <c r="G114" s="25">
        <f t="shared" si="14"/>
        <v>42654072.25</v>
      </c>
      <c r="H114" s="25">
        <f t="shared" si="14"/>
        <v>42589072.25</v>
      </c>
      <c r="I114" s="25">
        <f t="shared" si="14"/>
        <v>10124685.280000001</v>
      </c>
    </row>
    <row r="115" spans="2:9" x14ac:dyDescent="0.2">
      <c r="B115" s="26" t="s">
        <v>43</v>
      </c>
      <c r="C115" s="27"/>
      <c r="D115" s="25">
        <v>0</v>
      </c>
      <c r="E115" s="28">
        <v>0</v>
      </c>
      <c r="F115" s="25">
        <v>0</v>
      </c>
      <c r="G115" s="25">
        <v>0</v>
      </c>
      <c r="H115" s="25">
        <v>0</v>
      </c>
      <c r="I115" s="28">
        <v>0</v>
      </c>
    </row>
    <row r="116" spans="2:9" x14ac:dyDescent="0.2">
      <c r="B116" s="26" t="s">
        <v>44</v>
      </c>
      <c r="C116" s="27"/>
      <c r="D116" s="25">
        <v>0</v>
      </c>
      <c r="E116" s="28">
        <v>0</v>
      </c>
      <c r="F116" s="25">
        <v>0</v>
      </c>
      <c r="G116" s="25">
        <v>0</v>
      </c>
      <c r="H116" s="25">
        <v>0</v>
      </c>
      <c r="I116" s="28">
        <v>0</v>
      </c>
    </row>
    <row r="117" spans="2:9" x14ac:dyDescent="0.2">
      <c r="B117" s="26" t="s">
        <v>45</v>
      </c>
      <c r="C117" s="27"/>
      <c r="D117" s="25">
        <v>0</v>
      </c>
      <c r="E117" s="28">
        <v>49899997.530000001</v>
      </c>
      <c r="F117" s="25">
        <v>49899997.530000001</v>
      </c>
      <c r="G117" s="25">
        <v>41339072.25</v>
      </c>
      <c r="H117" s="25">
        <v>41339072.25</v>
      </c>
      <c r="I117" s="28">
        <v>8560925.2800000012</v>
      </c>
    </row>
    <row r="118" spans="2:9" x14ac:dyDescent="0.2">
      <c r="B118" s="26" t="s">
        <v>46</v>
      </c>
      <c r="C118" s="27"/>
      <c r="D118" s="25">
        <v>5910000</v>
      </c>
      <c r="E118" s="28">
        <v>-3031240</v>
      </c>
      <c r="F118" s="25">
        <v>2878760</v>
      </c>
      <c r="G118" s="25">
        <v>1315000</v>
      </c>
      <c r="H118" s="25">
        <v>1250000</v>
      </c>
      <c r="I118" s="28">
        <v>1563760</v>
      </c>
    </row>
    <row r="119" spans="2:9" x14ac:dyDescent="0.2">
      <c r="B119" s="26" t="s">
        <v>47</v>
      </c>
      <c r="C119" s="27"/>
      <c r="D119" s="25">
        <v>0</v>
      </c>
      <c r="E119" s="28">
        <v>0</v>
      </c>
      <c r="F119" s="25">
        <v>0</v>
      </c>
      <c r="G119" s="25">
        <v>0</v>
      </c>
      <c r="H119" s="25">
        <v>0</v>
      </c>
      <c r="I119" s="28">
        <v>0</v>
      </c>
    </row>
    <row r="120" spans="2:9" x14ac:dyDescent="0.2">
      <c r="B120" s="26" t="s">
        <v>48</v>
      </c>
      <c r="C120" s="27"/>
      <c r="D120" s="25">
        <v>0</v>
      </c>
      <c r="E120" s="28">
        <v>0</v>
      </c>
      <c r="F120" s="25">
        <v>0</v>
      </c>
      <c r="G120" s="25">
        <v>0</v>
      </c>
      <c r="H120" s="25">
        <v>0</v>
      </c>
      <c r="I120" s="28">
        <v>0</v>
      </c>
    </row>
    <row r="121" spans="2:9" x14ac:dyDescent="0.2">
      <c r="B121" s="26" t="s">
        <v>49</v>
      </c>
      <c r="C121" s="27"/>
      <c r="D121" s="25">
        <v>0</v>
      </c>
      <c r="E121" s="28">
        <v>0</v>
      </c>
      <c r="F121" s="25">
        <v>0</v>
      </c>
      <c r="G121" s="25">
        <v>0</v>
      </c>
      <c r="H121" s="25">
        <v>0</v>
      </c>
      <c r="I121" s="28">
        <v>0</v>
      </c>
    </row>
    <row r="122" spans="2:9" x14ac:dyDescent="0.2">
      <c r="B122" s="26" t="s">
        <v>50</v>
      </c>
      <c r="C122" s="27"/>
      <c r="D122" s="25">
        <v>0</v>
      </c>
      <c r="E122" s="28">
        <v>0</v>
      </c>
      <c r="F122" s="25">
        <v>0</v>
      </c>
      <c r="G122" s="25">
        <v>0</v>
      </c>
      <c r="H122" s="25">
        <v>0</v>
      </c>
      <c r="I122" s="28">
        <v>0</v>
      </c>
    </row>
    <row r="123" spans="2:9" x14ac:dyDescent="0.2">
      <c r="B123" s="26" t="s">
        <v>51</v>
      </c>
      <c r="C123" s="27"/>
      <c r="D123" s="25">
        <v>0</v>
      </c>
      <c r="E123" s="28">
        <v>0</v>
      </c>
      <c r="F123" s="25">
        <v>0</v>
      </c>
      <c r="G123" s="25">
        <v>0</v>
      </c>
      <c r="H123" s="25">
        <v>0</v>
      </c>
      <c r="I123" s="28">
        <v>0</v>
      </c>
    </row>
    <row r="124" spans="2:9" x14ac:dyDescent="0.2">
      <c r="B124" s="23" t="s">
        <v>52</v>
      </c>
      <c r="C124" s="24"/>
      <c r="D124" s="25">
        <f>SUM(D125:D133)</f>
        <v>34999500</v>
      </c>
      <c r="E124" s="25">
        <f>SUM(E125:E133)</f>
        <v>21792675.700000003</v>
      </c>
      <c r="F124" s="25">
        <f t="shared" ref="F124:I124" si="15">SUM(F125:F133)</f>
        <v>56792175.700000003</v>
      </c>
      <c r="G124" s="25">
        <f t="shared" si="15"/>
        <v>266800</v>
      </c>
      <c r="H124" s="25">
        <f t="shared" si="15"/>
        <v>266800</v>
      </c>
      <c r="I124" s="25">
        <f t="shared" si="15"/>
        <v>56525375.700000003</v>
      </c>
    </row>
    <row r="125" spans="2:9" x14ac:dyDescent="0.2">
      <c r="B125" s="26" t="s">
        <v>53</v>
      </c>
      <c r="C125" s="27"/>
      <c r="D125" s="25">
        <v>1143337</v>
      </c>
      <c r="E125" s="28">
        <v>15308938.890000002</v>
      </c>
      <c r="F125" s="25">
        <v>16452275.890000002</v>
      </c>
      <c r="G125" s="25">
        <v>266800</v>
      </c>
      <c r="H125" s="25">
        <v>266800</v>
      </c>
      <c r="I125" s="28">
        <v>16185475.890000002</v>
      </c>
    </row>
    <row r="126" spans="2:9" x14ac:dyDescent="0.2">
      <c r="B126" s="26" t="s">
        <v>54</v>
      </c>
      <c r="C126" s="27"/>
      <c r="D126" s="25">
        <v>75000</v>
      </c>
      <c r="E126" s="28">
        <v>290767.76</v>
      </c>
      <c r="F126" s="25">
        <v>365767.76</v>
      </c>
      <c r="G126" s="25">
        <v>0</v>
      </c>
      <c r="H126" s="25">
        <v>0</v>
      </c>
      <c r="I126" s="28">
        <v>365767.75999999995</v>
      </c>
    </row>
    <row r="127" spans="2:9" x14ac:dyDescent="0.2">
      <c r="B127" s="26" t="s">
        <v>55</v>
      </c>
      <c r="C127" s="27"/>
      <c r="D127" s="25">
        <v>580499</v>
      </c>
      <c r="E127" s="28">
        <v>-123131.31</v>
      </c>
      <c r="F127" s="25">
        <v>457367.69</v>
      </c>
      <c r="G127" s="25">
        <v>0</v>
      </c>
      <c r="H127" s="25">
        <v>0</v>
      </c>
      <c r="I127" s="28">
        <v>457367.69</v>
      </c>
    </row>
    <row r="128" spans="2:9" x14ac:dyDescent="0.2">
      <c r="B128" s="26" t="s">
        <v>56</v>
      </c>
      <c r="C128" s="27"/>
      <c r="D128" s="25">
        <v>0</v>
      </c>
      <c r="E128" s="28">
        <v>3115000</v>
      </c>
      <c r="F128" s="25">
        <v>3115000</v>
      </c>
      <c r="G128" s="25">
        <v>0</v>
      </c>
      <c r="H128" s="25">
        <v>0</v>
      </c>
      <c r="I128" s="28">
        <v>3115000</v>
      </c>
    </row>
    <row r="129" spans="2:9" x14ac:dyDescent="0.2">
      <c r="B129" s="26" t="s">
        <v>57</v>
      </c>
      <c r="C129" s="27"/>
      <c r="D129" s="25">
        <v>33169664</v>
      </c>
      <c r="E129" s="28">
        <v>-4078604</v>
      </c>
      <c r="F129" s="25">
        <v>29091060</v>
      </c>
      <c r="G129" s="25">
        <v>0</v>
      </c>
      <c r="H129" s="25">
        <v>0</v>
      </c>
      <c r="I129" s="28">
        <v>29091060</v>
      </c>
    </row>
    <row r="130" spans="2:9" x14ac:dyDescent="0.2">
      <c r="B130" s="26" t="s">
        <v>58</v>
      </c>
      <c r="C130" s="27"/>
      <c r="D130" s="25">
        <v>31000</v>
      </c>
      <c r="E130" s="28">
        <v>-4003</v>
      </c>
      <c r="F130" s="25">
        <v>26997</v>
      </c>
      <c r="G130" s="25">
        <v>0</v>
      </c>
      <c r="H130" s="25">
        <v>0</v>
      </c>
      <c r="I130" s="28">
        <v>26997</v>
      </c>
    </row>
    <row r="131" spans="2:9" x14ac:dyDescent="0.2">
      <c r="B131" s="26" t="s">
        <v>59</v>
      </c>
      <c r="C131" s="27"/>
      <c r="D131" s="25">
        <v>0</v>
      </c>
      <c r="E131" s="28">
        <v>961596</v>
      </c>
      <c r="F131" s="25">
        <v>961596</v>
      </c>
      <c r="G131" s="25">
        <v>0</v>
      </c>
      <c r="H131" s="25">
        <v>0</v>
      </c>
      <c r="I131" s="28">
        <v>961596</v>
      </c>
    </row>
    <row r="132" spans="2:9" x14ac:dyDescent="0.2">
      <c r="B132" s="26" t="s">
        <v>60</v>
      </c>
      <c r="C132" s="27"/>
      <c r="D132" s="25">
        <v>0</v>
      </c>
      <c r="E132" s="28">
        <v>0</v>
      </c>
      <c r="F132" s="25">
        <v>0</v>
      </c>
      <c r="G132" s="25">
        <v>0</v>
      </c>
      <c r="H132" s="25">
        <v>0</v>
      </c>
      <c r="I132" s="28">
        <v>0</v>
      </c>
    </row>
    <row r="133" spans="2:9" x14ac:dyDescent="0.2">
      <c r="B133" s="26" t="s">
        <v>61</v>
      </c>
      <c r="C133" s="27"/>
      <c r="D133" s="25">
        <v>0</v>
      </c>
      <c r="E133" s="28">
        <v>6322111.3600000003</v>
      </c>
      <c r="F133" s="25">
        <v>6322111.3600000003</v>
      </c>
      <c r="G133" s="25">
        <v>0</v>
      </c>
      <c r="H133" s="25">
        <v>0</v>
      </c>
      <c r="I133" s="28">
        <v>6322111.3600000003</v>
      </c>
    </row>
    <row r="134" spans="2:9" x14ac:dyDescent="0.2">
      <c r="B134" s="23" t="s">
        <v>62</v>
      </c>
      <c r="C134" s="24"/>
      <c r="D134" s="25">
        <f>SUM(D135:D137)</f>
        <v>306964335.94</v>
      </c>
      <c r="E134" s="25">
        <f>SUM(E135:E137)</f>
        <v>33419923.68</v>
      </c>
      <c r="F134" s="25">
        <f t="shared" ref="F134:I134" si="16">SUM(F135:F137)</f>
        <v>340384259.62000006</v>
      </c>
      <c r="G134" s="25">
        <f t="shared" si="16"/>
        <v>18225963.439999998</v>
      </c>
      <c r="H134" s="25">
        <f t="shared" si="16"/>
        <v>18225963.439999998</v>
      </c>
      <c r="I134" s="25">
        <f t="shared" si="16"/>
        <v>322158296.18000007</v>
      </c>
    </row>
    <row r="135" spans="2:9" x14ac:dyDescent="0.2">
      <c r="B135" s="26" t="s">
        <v>63</v>
      </c>
      <c r="C135" s="27"/>
      <c r="D135" s="25">
        <v>306964335.94</v>
      </c>
      <c r="E135" s="28">
        <v>33419923.68</v>
      </c>
      <c r="F135" s="25">
        <v>340384259.62000006</v>
      </c>
      <c r="G135" s="25">
        <v>18225963.439999998</v>
      </c>
      <c r="H135" s="25">
        <v>18225963.439999998</v>
      </c>
      <c r="I135" s="28">
        <v>322158296.18000007</v>
      </c>
    </row>
    <row r="136" spans="2:9" x14ac:dyDescent="0.2">
      <c r="B136" s="26" t="s">
        <v>64</v>
      </c>
      <c r="C136" s="27"/>
      <c r="D136" s="25">
        <v>0</v>
      </c>
      <c r="E136" s="28">
        <v>0</v>
      </c>
      <c r="F136" s="25">
        <v>0</v>
      </c>
      <c r="G136" s="25">
        <v>0</v>
      </c>
      <c r="H136" s="25">
        <v>0</v>
      </c>
      <c r="I136" s="28">
        <v>0</v>
      </c>
    </row>
    <row r="137" spans="2:9" x14ac:dyDescent="0.2">
      <c r="B137" s="26" t="s">
        <v>65</v>
      </c>
      <c r="C137" s="27"/>
      <c r="D137" s="25">
        <v>0</v>
      </c>
      <c r="E137" s="28">
        <v>0</v>
      </c>
      <c r="F137" s="25">
        <v>0</v>
      </c>
      <c r="G137" s="25">
        <v>0</v>
      </c>
      <c r="H137" s="25">
        <v>0</v>
      </c>
      <c r="I137" s="28">
        <v>0</v>
      </c>
    </row>
    <row r="138" spans="2:9" x14ac:dyDescent="0.2">
      <c r="B138" s="23" t="s">
        <v>66</v>
      </c>
      <c r="C138" s="24"/>
      <c r="D138" s="25">
        <f>SUM(D139:D146)</f>
        <v>0</v>
      </c>
      <c r="E138" s="25">
        <f>SUM(E139:E146)</f>
        <v>0</v>
      </c>
      <c r="F138" s="25">
        <f t="shared" ref="F138:I138" si="17">SUM(F139:F146)</f>
        <v>0</v>
      </c>
      <c r="G138" s="25">
        <f t="shared" si="17"/>
        <v>0</v>
      </c>
      <c r="H138" s="25">
        <f t="shared" si="17"/>
        <v>0</v>
      </c>
      <c r="I138" s="25">
        <f t="shared" si="17"/>
        <v>0</v>
      </c>
    </row>
    <row r="139" spans="2:9" x14ac:dyDescent="0.2">
      <c r="B139" s="26" t="s">
        <v>67</v>
      </c>
      <c r="C139" s="27"/>
      <c r="D139" s="25">
        <v>0</v>
      </c>
      <c r="E139" s="28">
        <v>0</v>
      </c>
      <c r="F139" s="25">
        <v>0</v>
      </c>
      <c r="G139" s="25">
        <v>0</v>
      </c>
      <c r="H139" s="25">
        <v>0</v>
      </c>
      <c r="I139" s="28">
        <v>0</v>
      </c>
    </row>
    <row r="140" spans="2:9" x14ac:dyDescent="0.2">
      <c r="B140" s="26" t="s">
        <v>68</v>
      </c>
      <c r="C140" s="27"/>
      <c r="D140" s="25">
        <v>0</v>
      </c>
      <c r="E140" s="28">
        <v>0</v>
      </c>
      <c r="F140" s="25">
        <v>0</v>
      </c>
      <c r="G140" s="25">
        <v>0</v>
      </c>
      <c r="H140" s="25">
        <v>0</v>
      </c>
      <c r="I140" s="28">
        <v>0</v>
      </c>
    </row>
    <row r="141" spans="2:9" x14ac:dyDescent="0.2">
      <c r="B141" s="26" t="s">
        <v>69</v>
      </c>
      <c r="C141" s="27"/>
      <c r="D141" s="25">
        <v>0</v>
      </c>
      <c r="E141" s="28">
        <v>0</v>
      </c>
      <c r="F141" s="25">
        <v>0</v>
      </c>
      <c r="G141" s="25">
        <v>0</v>
      </c>
      <c r="H141" s="25">
        <v>0</v>
      </c>
      <c r="I141" s="28">
        <v>0</v>
      </c>
    </row>
    <row r="142" spans="2:9" x14ac:dyDescent="0.2">
      <c r="B142" s="26" t="s">
        <v>70</v>
      </c>
      <c r="C142" s="27"/>
      <c r="D142" s="25">
        <v>0</v>
      </c>
      <c r="E142" s="28">
        <v>0</v>
      </c>
      <c r="F142" s="25">
        <v>0</v>
      </c>
      <c r="G142" s="25">
        <v>0</v>
      </c>
      <c r="H142" s="25">
        <v>0</v>
      </c>
      <c r="I142" s="28">
        <v>0</v>
      </c>
    </row>
    <row r="143" spans="2:9" x14ac:dyDescent="0.2">
      <c r="B143" s="26" t="s">
        <v>71</v>
      </c>
      <c r="C143" s="27"/>
      <c r="D143" s="25">
        <v>0</v>
      </c>
      <c r="E143" s="28">
        <v>0</v>
      </c>
      <c r="F143" s="25">
        <v>0</v>
      </c>
      <c r="G143" s="25">
        <v>0</v>
      </c>
      <c r="H143" s="25">
        <v>0</v>
      </c>
      <c r="I143" s="28">
        <v>0</v>
      </c>
    </row>
    <row r="144" spans="2:9" x14ac:dyDescent="0.2">
      <c r="B144" s="26" t="s">
        <v>72</v>
      </c>
      <c r="C144" s="27"/>
      <c r="D144" s="25">
        <v>0</v>
      </c>
      <c r="E144" s="28">
        <v>0</v>
      </c>
      <c r="F144" s="25">
        <v>0</v>
      </c>
      <c r="G144" s="25">
        <v>0</v>
      </c>
      <c r="H144" s="25">
        <v>0</v>
      </c>
      <c r="I144" s="28">
        <v>0</v>
      </c>
    </row>
    <row r="145" spans="2:9" x14ac:dyDescent="0.2">
      <c r="B145" s="26" t="s">
        <v>73</v>
      </c>
      <c r="C145" s="27"/>
      <c r="D145" s="25">
        <v>0</v>
      </c>
      <c r="E145" s="28">
        <v>0</v>
      </c>
      <c r="F145" s="25">
        <v>0</v>
      </c>
      <c r="G145" s="25">
        <v>0</v>
      </c>
      <c r="H145" s="25">
        <v>0</v>
      </c>
      <c r="I145" s="28">
        <v>0</v>
      </c>
    </row>
    <row r="146" spans="2:9" x14ac:dyDescent="0.2">
      <c r="B146" s="26" t="s">
        <v>74</v>
      </c>
      <c r="C146" s="27"/>
      <c r="D146" s="25">
        <v>0</v>
      </c>
      <c r="E146" s="28">
        <v>0</v>
      </c>
      <c r="F146" s="25">
        <v>0</v>
      </c>
      <c r="G146" s="25">
        <v>0</v>
      </c>
      <c r="H146" s="25">
        <v>0</v>
      </c>
      <c r="I146" s="28">
        <v>0</v>
      </c>
    </row>
    <row r="147" spans="2:9" x14ac:dyDescent="0.2">
      <c r="B147" s="23" t="s">
        <v>75</v>
      </c>
      <c r="C147" s="24"/>
      <c r="D147" s="25">
        <f>SUM(D148:D150)</f>
        <v>0</v>
      </c>
      <c r="E147" s="25">
        <f t="shared" ref="E147:I147" si="18">SUM(E148:E150)</f>
        <v>0</v>
      </c>
      <c r="F147" s="25">
        <f t="shared" si="18"/>
        <v>0</v>
      </c>
      <c r="G147" s="25">
        <f t="shared" si="18"/>
        <v>0</v>
      </c>
      <c r="H147" s="25">
        <f t="shared" si="18"/>
        <v>0</v>
      </c>
      <c r="I147" s="25">
        <f t="shared" si="18"/>
        <v>0</v>
      </c>
    </row>
    <row r="148" spans="2:9" x14ac:dyDescent="0.2">
      <c r="B148" s="26" t="s">
        <v>76</v>
      </c>
      <c r="C148" s="27"/>
      <c r="D148" s="25">
        <v>0</v>
      </c>
      <c r="E148" s="28">
        <v>0</v>
      </c>
      <c r="F148" s="25">
        <v>0</v>
      </c>
      <c r="G148" s="25">
        <v>0</v>
      </c>
      <c r="H148" s="25">
        <v>0</v>
      </c>
      <c r="I148" s="28">
        <v>0</v>
      </c>
    </row>
    <row r="149" spans="2:9" x14ac:dyDescent="0.2">
      <c r="B149" s="26" t="s">
        <v>77</v>
      </c>
      <c r="C149" s="27"/>
      <c r="D149" s="25">
        <v>0</v>
      </c>
      <c r="E149" s="28">
        <v>0</v>
      </c>
      <c r="F149" s="25">
        <v>0</v>
      </c>
      <c r="G149" s="25">
        <v>0</v>
      </c>
      <c r="H149" s="25">
        <v>0</v>
      </c>
      <c r="I149" s="28">
        <v>0</v>
      </c>
    </row>
    <row r="150" spans="2:9" x14ac:dyDescent="0.2">
      <c r="B150" s="26" t="s">
        <v>78</v>
      </c>
      <c r="C150" s="27"/>
      <c r="D150" s="25">
        <v>0</v>
      </c>
      <c r="E150" s="28">
        <v>0</v>
      </c>
      <c r="F150" s="25">
        <v>0</v>
      </c>
      <c r="G150" s="25">
        <v>0</v>
      </c>
      <c r="H150" s="25">
        <v>0</v>
      </c>
      <c r="I150" s="28">
        <v>0</v>
      </c>
    </row>
    <row r="151" spans="2:9" x14ac:dyDescent="0.2">
      <c r="B151" s="23" t="s">
        <v>79</v>
      </c>
      <c r="C151" s="24"/>
      <c r="D151" s="25">
        <f t="shared" ref="D151:I151" si="19">SUM(D152:D158)</f>
        <v>0</v>
      </c>
      <c r="E151" s="25">
        <f>SUM(E152:E158)</f>
        <v>0</v>
      </c>
      <c r="F151" s="25">
        <f t="shared" si="19"/>
        <v>0</v>
      </c>
      <c r="G151" s="25">
        <f t="shared" si="19"/>
        <v>0</v>
      </c>
      <c r="H151" s="25">
        <f t="shared" si="19"/>
        <v>0</v>
      </c>
      <c r="I151" s="25">
        <f t="shared" si="19"/>
        <v>0</v>
      </c>
    </row>
    <row r="152" spans="2:9" x14ac:dyDescent="0.2">
      <c r="B152" s="26" t="s">
        <v>80</v>
      </c>
      <c r="C152" s="27"/>
      <c r="D152" s="25">
        <v>0</v>
      </c>
      <c r="E152" s="28">
        <v>0</v>
      </c>
      <c r="F152" s="25">
        <v>0</v>
      </c>
      <c r="G152" s="25">
        <v>0</v>
      </c>
      <c r="H152" s="25">
        <v>0</v>
      </c>
      <c r="I152" s="28">
        <v>0</v>
      </c>
    </row>
    <row r="153" spans="2:9" x14ac:dyDescent="0.2">
      <c r="B153" s="26" t="s">
        <v>81</v>
      </c>
      <c r="C153" s="27"/>
      <c r="D153" s="25">
        <v>0</v>
      </c>
      <c r="E153" s="28">
        <v>0</v>
      </c>
      <c r="F153" s="25">
        <v>0</v>
      </c>
      <c r="G153" s="25">
        <v>0</v>
      </c>
      <c r="H153" s="25">
        <v>0</v>
      </c>
      <c r="I153" s="28">
        <v>0</v>
      </c>
    </row>
    <row r="154" spans="2:9" x14ac:dyDescent="0.2">
      <c r="B154" s="26" t="s">
        <v>82</v>
      </c>
      <c r="C154" s="27"/>
      <c r="D154" s="25">
        <v>0</v>
      </c>
      <c r="E154" s="28">
        <v>0</v>
      </c>
      <c r="F154" s="25">
        <v>0</v>
      </c>
      <c r="G154" s="25">
        <v>0</v>
      </c>
      <c r="H154" s="25">
        <v>0</v>
      </c>
      <c r="I154" s="28">
        <v>0</v>
      </c>
    </row>
    <row r="155" spans="2:9" x14ac:dyDescent="0.2">
      <c r="B155" s="26" t="s">
        <v>83</v>
      </c>
      <c r="C155" s="27"/>
      <c r="D155" s="25">
        <v>0</v>
      </c>
      <c r="E155" s="28">
        <v>0</v>
      </c>
      <c r="F155" s="25">
        <v>0</v>
      </c>
      <c r="G155" s="25">
        <v>0</v>
      </c>
      <c r="H155" s="25">
        <v>0</v>
      </c>
      <c r="I155" s="28">
        <v>0</v>
      </c>
    </row>
    <row r="156" spans="2:9" x14ac:dyDescent="0.2">
      <c r="B156" s="26" t="s">
        <v>84</v>
      </c>
      <c r="C156" s="27"/>
      <c r="D156" s="25">
        <v>0</v>
      </c>
      <c r="E156" s="28">
        <v>0</v>
      </c>
      <c r="F156" s="25">
        <v>0</v>
      </c>
      <c r="G156" s="25">
        <v>0</v>
      </c>
      <c r="H156" s="25">
        <v>0</v>
      </c>
      <c r="I156" s="28">
        <v>0</v>
      </c>
    </row>
    <row r="157" spans="2:9" x14ac:dyDescent="0.2">
      <c r="B157" s="26" t="s">
        <v>85</v>
      </c>
      <c r="C157" s="27"/>
      <c r="D157" s="25">
        <v>0</v>
      </c>
      <c r="E157" s="28">
        <v>0</v>
      </c>
      <c r="F157" s="25">
        <v>0</v>
      </c>
      <c r="G157" s="25">
        <v>0</v>
      </c>
      <c r="H157" s="25">
        <v>0</v>
      </c>
      <c r="I157" s="28">
        <v>0</v>
      </c>
    </row>
    <row r="158" spans="2:9" x14ac:dyDescent="0.2">
      <c r="B158" s="26" t="s">
        <v>86</v>
      </c>
      <c r="C158" s="27"/>
      <c r="D158" s="25">
        <v>0</v>
      </c>
      <c r="E158" s="28">
        <v>0</v>
      </c>
      <c r="F158" s="25">
        <v>0</v>
      </c>
      <c r="G158" s="25">
        <v>0</v>
      </c>
      <c r="H158" s="25">
        <v>0</v>
      </c>
      <c r="I158" s="28">
        <v>0</v>
      </c>
    </row>
    <row r="159" spans="2:9" x14ac:dyDescent="0.2">
      <c r="B159" s="23"/>
      <c r="C159" s="24"/>
      <c r="D159" s="25"/>
      <c r="E159" s="25"/>
      <c r="F159" s="25"/>
      <c r="G159" s="25"/>
      <c r="H159" s="25"/>
      <c r="I159" s="25"/>
    </row>
    <row r="160" spans="2:9" x14ac:dyDescent="0.2">
      <c r="B160" s="37" t="s">
        <v>88</v>
      </c>
      <c r="C160" s="38"/>
      <c r="D160" s="21">
        <f t="shared" ref="D160:I160" si="20">D10+D85</f>
        <v>7400000000.0025082</v>
      </c>
      <c r="E160" s="21">
        <f t="shared" si="20"/>
        <v>1523195363.3300002</v>
      </c>
      <c r="F160" s="21">
        <f t="shared" si="20"/>
        <v>8923195363.3325062</v>
      </c>
      <c r="G160" s="21">
        <f t="shared" si="20"/>
        <v>3641106192.21</v>
      </c>
      <c r="H160" s="21">
        <f t="shared" si="20"/>
        <v>3268028802.9400001</v>
      </c>
      <c r="I160" s="21">
        <f t="shared" si="20"/>
        <v>5282089171.1225071</v>
      </c>
    </row>
    <row r="161" spans="2:9" ht="13.5" thickBot="1" x14ac:dyDescent="0.25">
      <c r="B161" s="39"/>
      <c r="C161" s="40"/>
      <c r="D161" s="41"/>
      <c r="E161" s="41"/>
      <c r="F161" s="41"/>
      <c r="G161" s="41"/>
      <c r="H161" s="41"/>
      <c r="I161" s="41"/>
    </row>
    <row r="168" spans="2:9" x14ac:dyDescent="0.2">
      <c r="B168" s="42"/>
    </row>
    <row r="169" spans="2:9" x14ac:dyDescent="0.2">
      <c r="B169" s="43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74803149606299213" header="0.31496062992125984" footer="0.31496062992125984"/>
  <pageSetup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F6a_EAEPED_COG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Ariadna Rodriguez Hernandez</dc:creator>
  <cp:lastModifiedBy>Jennifer Ariadna Rodriguez Hernandez</cp:lastModifiedBy>
  <dcterms:created xsi:type="dcterms:W3CDTF">2024-07-09T01:55:25Z</dcterms:created>
  <dcterms:modified xsi:type="dcterms:W3CDTF">2024-07-09T01:56:31Z</dcterms:modified>
</cp:coreProperties>
</file>