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60" yWindow="32760" windowWidth="20730" windowHeight="11760"/>
  </bookViews>
  <sheets>
    <sheet name="F6a_EAEPED_COG" sheetId="1" r:id="rId1"/>
  </sheets>
  <definedNames>
    <definedName name="_xlnm.Print_Titles" localSheetId="0">F6a_EAEPED_COG!$2:$9</definedName>
  </definedNames>
  <calcPr calcId="162913"/>
</workbook>
</file>

<file path=xl/calcChain.xml><?xml version="1.0" encoding="utf-8"?>
<calcChain xmlns="http://schemas.openxmlformats.org/spreadsheetml/2006/main">
  <c r="D147" i="1" l="1"/>
  <c r="D94" i="1"/>
  <c r="D11" i="1"/>
  <c r="I11" i="1"/>
  <c r="E11" i="1"/>
  <c r="F11" i="1"/>
  <c r="G11" i="1"/>
  <c r="H11" i="1"/>
  <c r="E151" i="1" l="1"/>
  <c r="F151" i="1"/>
  <c r="G151" i="1"/>
  <c r="H151" i="1"/>
  <c r="I151" i="1" l="1"/>
  <c r="I147" i="1"/>
  <c r="I138" i="1"/>
  <c r="I134" i="1"/>
  <c r="I124" i="1"/>
  <c r="I114" i="1"/>
  <c r="I104" i="1"/>
  <c r="I94" i="1"/>
  <c r="I86" i="1"/>
  <c r="I76" i="1"/>
  <c r="I72" i="1"/>
  <c r="I63" i="1"/>
  <c r="I59" i="1"/>
  <c r="I49" i="1"/>
  <c r="I39" i="1"/>
  <c r="I29" i="1"/>
  <c r="I19" i="1"/>
  <c r="H147" i="1"/>
  <c r="H138" i="1"/>
  <c r="H134" i="1"/>
  <c r="H124" i="1"/>
  <c r="H114" i="1"/>
  <c r="H104" i="1"/>
  <c r="H94" i="1"/>
  <c r="H86" i="1"/>
  <c r="H76" i="1"/>
  <c r="H72" i="1"/>
  <c r="H63" i="1"/>
  <c r="H59" i="1"/>
  <c r="H49" i="1"/>
  <c r="H39" i="1"/>
  <c r="H29" i="1"/>
  <c r="H19" i="1"/>
  <c r="G147" i="1"/>
  <c r="G138" i="1"/>
  <c r="G134" i="1"/>
  <c r="G124" i="1"/>
  <c r="G114" i="1"/>
  <c r="G104" i="1"/>
  <c r="G94" i="1"/>
  <c r="G86" i="1"/>
  <c r="G76" i="1"/>
  <c r="G72" i="1"/>
  <c r="G63" i="1"/>
  <c r="G59" i="1"/>
  <c r="G49" i="1"/>
  <c r="G39" i="1"/>
  <c r="G29" i="1"/>
  <c r="G19" i="1"/>
  <c r="F147" i="1"/>
  <c r="F138" i="1"/>
  <c r="F134" i="1"/>
  <c r="F124" i="1"/>
  <c r="F114" i="1"/>
  <c r="F104" i="1"/>
  <c r="F94" i="1"/>
  <c r="F86" i="1"/>
  <c r="F76" i="1"/>
  <c r="F72" i="1"/>
  <c r="F63" i="1"/>
  <c r="F59" i="1"/>
  <c r="F49" i="1"/>
  <c r="F39" i="1"/>
  <c r="F29" i="1"/>
  <c r="F19" i="1"/>
  <c r="E147" i="1"/>
  <c r="E138" i="1"/>
  <c r="E134" i="1"/>
  <c r="E124" i="1"/>
  <c r="E114" i="1"/>
  <c r="E104" i="1"/>
  <c r="E94" i="1"/>
  <c r="E86" i="1"/>
  <c r="E76" i="1"/>
  <c r="E72" i="1"/>
  <c r="E63" i="1"/>
  <c r="E59" i="1"/>
  <c r="E49" i="1"/>
  <c r="E39" i="1"/>
  <c r="E29" i="1"/>
  <c r="E19" i="1"/>
  <c r="D86" i="1"/>
  <c r="I10" i="1" l="1"/>
  <c r="F85" i="1"/>
  <c r="I85" i="1"/>
  <c r="E85" i="1"/>
  <c r="G85" i="1"/>
  <c r="H85" i="1"/>
  <c r="G10" i="1"/>
  <c r="E10" i="1"/>
  <c r="H10" i="1"/>
  <c r="F10" i="1"/>
  <c r="F160" i="1" l="1"/>
  <c r="I160" i="1"/>
  <c r="H160" i="1"/>
  <c r="G160" i="1"/>
  <c r="E160" i="1"/>
  <c r="D134" i="1"/>
  <c r="D151" i="1" l="1"/>
  <c r="D138" i="1"/>
  <c r="D124" i="1"/>
  <c r="D114" i="1"/>
  <c r="D104" i="1"/>
  <c r="D76" i="1"/>
  <c r="D72" i="1"/>
  <c r="D63" i="1"/>
  <c r="D59" i="1"/>
  <c r="D49" i="1"/>
  <c r="D39" i="1"/>
  <c r="D29" i="1"/>
  <c r="D19" i="1"/>
  <c r="D10" i="1" l="1"/>
  <c r="D85" i="1"/>
  <c r="D160" i="1" l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<sst xmlns="http://schemas.openxmlformats.org/spreadsheetml/2006/main" count="162" uniqueCount="89">
  <si>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</si>
  <si>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</si>
  <si>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</si>
  <si>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</si>
  <si>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</si>
  <si>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</si>
  <si>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</si>
  <si>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</si>
  <si>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</si>
  <si>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</si>
  <si>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</si>
  <si>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</si>
  <si>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</si>
  <si>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</si>
  <si>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</si>
  <si>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</si>
  <si>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</si>
  <si>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</si>
  <si>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</si>
  <si>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</si>
  <si>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</si>
  <si>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</si>
  <si>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</si>
  <si>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</si>
  <si>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</si>
  <si>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</si>
  <si>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</si>
  <si>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</si>
  <si>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</si>
  <si>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</si>
  <si>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</si>
  <si>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</si>
  <si>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</si>
  <si>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</si>
  <si>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</si>
  <si>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</si>
  <si>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</si>
  <si>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</si>
  <si>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</si>
  <si>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</si>
  <si>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</si>
  <si>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</si>
  <si>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</si>
  <si>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</si>
  <si>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</si>
  <si>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</si>
  <si>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</si>
  <si>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</si>
  <si>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</si>
  <si>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</si>
  <si>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</si>
  <si>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</si>
  <si>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</si>
  <si>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</si>
  <si>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</si>
  <si>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</si>
  <si>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</si>
  <si>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</si>
  <si>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</si>
  <si>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</si>
  <si>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</si>
  <si>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</si>
  <si>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</si>
  <si>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</si>
  <si>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</si>
  <si>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</si>
  <si>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</si>
  <si>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</si>
  <si>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</si>
  <si>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</si>
  <si>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</si>
  <si>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</si>
  <si>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</si>
  <si>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</si>
  <si>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</si>
  <si>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</si>
  <si>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</si>
  <si>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</si>
  <si>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</si>
  <si>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</si>
  <si>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</si>
  <si>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</si>
  <si>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</si>
  <si>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</si>
  <si>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</si>
  <si>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</si>
  <si>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</si>
  <si>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Querétaro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</si>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</sst>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0" xfId="0" applyFont="1"/>
    <xf numFmtId="164" fontId="2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4"/>
  <sheetViews>
    <sheetView tabSelected="1" workbookViewId="0">
      <pane ySplit="9" topLeftCell="A10" activePane="bottomLeft" state="frozen"/>
      <selection pane="bottomLeft" activeCell="B2" sqref="B2:I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7" t="s">
        <v>87</v>
      </c>
      <c r="C2" s="36"/>
      <c r="D2" s="36"/>
      <c r="E2" s="36"/>
      <c r="F2" s="36"/>
      <c r="G2" s="36"/>
      <c r="H2" s="36"/>
      <c r="I2" s="37"/>
    </row>
    <row r="3" spans="2:9" x14ac:dyDescent="0.2">
      <c r="B3" s="29" t="s">
        <v>0</v>
      </c>
      <c r="C3" s="38"/>
      <c r="D3" s="38"/>
      <c r="E3" s="38"/>
      <c r="F3" s="38"/>
      <c r="G3" s="38"/>
      <c r="H3" s="38"/>
      <c r="I3" s="39"/>
    </row>
    <row r="4" spans="2:9" x14ac:dyDescent="0.2">
      <c r="B4" s="29" t="s">
        <v>1</v>
      </c>
      <c r="C4" s="38"/>
      <c r="D4" s="38"/>
      <c r="E4" s="38"/>
      <c r="F4" s="38"/>
      <c r="G4" s="38"/>
      <c r="H4" s="38"/>
      <c r="I4" s="39"/>
    </row>
    <row r="5" spans="2:9" x14ac:dyDescent="0.2">
      <c r="B5" s="29" t="s">
        <v>88</v>
      </c>
      <c r="C5" s="38"/>
      <c r="D5" s="38"/>
      <c r="E5" s="38"/>
      <c r="F5" s="38"/>
      <c r="G5" s="38"/>
      <c r="H5" s="38"/>
      <c r="I5" s="39"/>
    </row>
    <row r="6" spans="2:9" ht="13.5" thickBot="1" x14ac:dyDescent="0.25">
      <c r="B6" s="31" t="s">
        <v>2</v>
      </c>
      <c r="C6" s="40"/>
      <c r="D6" s="40"/>
      <c r="E6" s="40"/>
      <c r="F6" s="40"/>
      <c r="G6" s="40"/>
      <c r="H6" s="40"/>
      <c r="I6" s="41"/>
    </row>
    <row r="7" spans="2:9" ht="15.75" customHeight="1" x14ac:dyDescent="0.2">
      <c r="B7" s="27" t="s">
        <v>3</v>
      </c>
      <c r="C7" s="28"/>
      <c r="D7" s="27" t="s">
        <v>4</v>
      </c>
      <c r="E7" s="36"/>
      <c r="F7" s="36"/>
      <c r="G7" s="36"/>
      <c r="H7" s="28"/>
      <c r="I7" s="33" t="s">
        <v>5</v>
      </c>
    </row>
    <row r="8" spans="2:9" ht="15" customHeight="1" thickBot="1" x14ac:dyDescent="0.25">
      <c r="B8" s="29"/>
      <c r="C8" s="30"/>
      <c r="D8" s="31"/>
      <c r="E8" s="40"/>
      <c r="F8" s="40"/>
      <c r="G8" s="40"/>
      <c r="H8" s="32"/>
      <c r="I8" s="34"/>
    </row>
    <row r="9" spans="2:9" ht="26.25" thickBot="1" x14ac:dyDescent="0.25">
      <c r="B9" s="31"/>
      <c r="C9" s="32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5"/>
    </row>
    <row r="10" spans="2:9" x14ac:dyDescent="0.2">
      <c r="B10" s="7" t="s">
        <v>11</v>
      </c>
      <c r="C10" s="8"/>
      <c r="D10" s="19">
        <f t="shared" ref="D10:H10" si="0">D11+D19+D29+D39+D49+D59+D72+D76+D63</f>
        <v>4643604727</v>
      </c>
      <c r="E10" s="19">
        <f t="shared" si="0"/>
        <v>1744765306.3099997</v>
      </c>
      <c r="F10" s="19">
        <f t="shared" si="0"/>
        <v>6388370033.3100004</v>
      </c>
      <c r="G10" s="19">
        <f t="shared" si="0"/>
        <v>2371827964.099999</v>
      </c>
      <c r="H10" s="19">
        <f t="shared" si="0"/>
        <v>1921568379.7799997</v>
      </c>
      <c r="I10" s="19">
        <f>I11+I19+I29+I39+I49+I59+I72+I76+I63</f>
        <v>4016542069.2099996</v>
      </c>
    </row>
    <row r="11" spans="2:9" x14ac:dyDescent="0.2">
      <c r="B11" s="3" t="s">
        <v>12</v>
      </c>
      <c r="C11" s="9"/>
      <c r="D11" s="20">
        <f>+D12+D13+D14+D15+D16+D17+D18</f>
        <v>1294058280</v>
      </c>
      <c r="E11" s="20">
        <f t="shared" ref="E11:I11" si="1">+E12+E13+E14+E15+E16+E17+E18</f>
        <v>63193355.369999908</v>
      </c>
      <c r="F11" s="20">
        <f t="shared" si="1"/>
        <v>1357251635.3700001</v>
      </c>
      <c r="G11" s="20">
        <f t="shared" si="1"/>
        <v>603024796.99999976</v>
      </c>
      <c r="H11" s="20">
        <f t="shared" si="1"/>
        <v>531586981.79999971</v>
      </c>
      <c r="I11" s="20">
        <f t="shared" si="1"/>
        <v>754226838.36999953</v>
      </c>
    </row>
    <row r="12" spans="2:9" x14ac:dyDescent="0.2">
      <c r="B12" s="13" t="s">
        <v>13</v>
      </c>
      <c r="C12" s="11"/>
      <c r="D12" s="20">
        <v>777632890</v>
      </c>
      <c r="E12" s="20">
        <v>49659089.350000016</v>
      </c>
      <c r="F12" s="20">
        <v>827291979.35000002</v>
      </c>
      <c r="G12" s="20">
        <v>368752006.46999973</v>
      </c>
      <c r="H12" s="20">
        <v>368752006.46999973</v>
      </c>
      <c r="I12" s="20">
        <v>458539972.8799997</v>
      </c>
    </row>
    <row r="13" spans="2:9" x14ac:dyDescent="0.2">
      <c r="B13" s="13" t="s">
        <v>14</v>
      </c>
      <c r="C13" s="11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2:9" x14ac:dyDescent="0.2">
      <c r="B14" s="13" t="s">
        <v>15</v>
      </c>
      <c r="C14" s="11"/>
      <c r="D14" s="20">
        <v>205813103</v>
      </c>
      <c r="E14" s="20">
        <v>18125054.639999971</v>
      </c>
      <c r="F14" s="20">
        <v>223938157.6400001</v>
      </c>
      <c r="G14" s="20">
        <v>99741642.349999994</v>
      </c>
      <c r="H14" s="20">
        <v>45088944.959999964</v>
      </c>
      <c r="I14" s="20">
        <v>124196515.28999999</v>
      </c>
    </row>
    <row r="15" spans="2:9" x14ac:dyDescent="0.2">
      <c r="B15" s="13" t="s">
        <v>16</v>
      </c>
      <c r="C15" s="11"/>
      <c r="D15" s="20">
        <v>175935712</v>
      </c>
      <c r="E15" s="20">
        <v>16309234.859999992</v>
      </c>
      <c r="F15" s="20">
        <v>192244946.85999998</v>
      </c>
      <c r="G15" s="20">
        <v>89089849.76000011</v>
      </c>
      <c r="H15" s="20">
        <v>72477134.559999987</v>
      </c>
      <c r="I15" s="20">
        <v>103155097.09999995</v>
      </c>
    </row>
    <row r="16" spans="2:9" x14ac:dyDescent="0.2">
      <c r="B16" s="13" t="s">
        <v>17</v>
      </c>
      <c r="C16" s="11"/>
      <c r="D16" s="20">
        <v>127412172</v>
      </c>
      <c r="E16" s="20">
        <v>-20906148.16000006</v>
      </c>
      <c r="F16" s="20">
        <v>106506023.84000003</v>
      </c>
      <c r="G16" s="20">
        <v>45441298.419999987</v>
      </c>
      <c r="H16" s="20">
        <v>45268895.809999987</v>
      </c>
      <c r="I16" s="20">
        <v>61064725.419999979</v>
      </c>
    </row>
    <row r="17" spans="2:9" x14ac:dyDescent="0.2">
      <c r="B17" s="13" t="s">
        <v>18</v>
      </c>
      <c r="C17" s="11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2:9" x14ac:dyDescent="0.2">
      <c r="B18" s="13" t="s">
        <v>19</v>
      </c>
      <c r="C18" s="11"/>
      <c r="D18" s="20">
        <v>7264403</v>
      </c>
      <c r="E18" s="20">
        <v>6124.68</v>
      </c>
      <c r="F18" s="20">
        <v>7270527.6799999997</v>
      </c>
      <c r="G18" s="20">
        <v>0</v>
      </c>
      <c r="H18" s="20">
        <v>0</v>
      </c>
      <c r="I18" s="20">
        <v>7270527.6799999997</v>
      </c>
    </row>
    <row r="19" spans="2:9" x14ac:dyDescent="0.2">
      <c r="B19" s="3" t="s">
        <v>20</v>
      </c>
      <c r="C19" s="9"/>
      <c r="D19" s="20">
        <f t="shared" ref="D19" si="2">SUM(D20:D28)</f>
        <v>318345295</v>
      </c>
      <c r="E19" s="20">
        <f t="shared" ref="E19:I19" si="3">SUM(E20:E28)</f>
        <v>-40846952.290000007</v>
      </c>
      <c r="F19" s="20">
        <f t="shared" si="3"/>
        <v>277498342.70999998</v>
      </c>
      <c r="G19" s="20">
        <f t="shared" si="3"/>
        <v>118143453.54000001</v>
      </c>
      <c r="H19" s="20">
        <f t="shared" si="3"/>
        <v>115724377.85000001</v>
      </c>
      <c r="I19" s="20">
        <f t="shared" si="3"/>
        <v>159354889.17000002</v>
      </c>
    </row>
    <row r="20" spans="2:9" x14ac:dyDescent="0.2">
      <c r="B20" s="13" t="s">
        <v>21</v>
      </c>
      <c r="C20" s="11"/>
      <c r="D20" s="20">
        <v>27146012</v>
      </c>
      <c r="E20" s="20">
        <v>-469415.46999999962</v>
      </c>
      <c r="F20" s="20">
        <v>26676596.529999994</v>
      </c>
      <c r="G20" s="20">
        <v>12297812.329999996</v>
      </c>
      <c r="H20" s="20">
        <v>11999009.349999992</v>
      </c>
      <c r="I20" s="20">
        <v>14378784.200000005</v>
      </c>
    </row>
    <row r="21" spans="2:9" x14ac:dyDescent="0.2">
      <c r="B21" s="13" t="s">
        <v>22</v>
      </c>
      <c r="C21" s="11"/>
      <c r="D21" s="20">
        <v>7211243</v>
      </c>
      <c r="E21" s="20">
        <v>342998.35999999969</v>
      </c>
      <c r="F21" s="20">
        <v>7554241.3599999994</v>
      </c>
      <c r="G21" s="20">
        <v>3167214.6</v>
      </c>
      <c r="H21" s="20">
        <v>3072067.2399999998</v>
      </c>
      <c r="I21" s="20">
        <v>4387026.7599999988</v>
      </c>
    </row>
    <row r="22" spans="2:9" x14ac:dyDescent="0.2">
      <c r="B22" s="13" t="s">
        <v>23</v>
      </c>
      <c r="C22" s="11"/>
      <c r="D22" s="20">
        <v>4743314</v>
      </c>
      <c r="E22" s="20">
        <v>-1265277.1900000002</v>
      </c>
      <c r="F22" s="20">
        <v>3478036.8099999996</v>
      </c>
      <c r="G22" s="20">
        <v>99649.260000000009</v>
      </c>
      <c r="H22" s="20">
        <v>99649.260000000009</v>
      </c>
      <c r="I22" s="20">
        <v>3378387.55</v>
      </c>
    </row>
    <row r="23" spans="2:9" x14ac:dyDescent="0.2">
      <c r="B23" s="13" t="s">
        <v>24</v>
      </c>
      <c r="C23" s="11"/>
      <c r="D23" s="20">
        <v>62489332</v>
      </c>
      <c r="E23" s="20">
        <v>11895031.890000002</v>
      </c>
      <c r="F23" s="20">
        <v>74384363.89000006</v>
      </c>
      <c r="G23" s="20">
        <v>31802697.740000006</v>
      </c>
      <c r="H23" s="20">
        <v>31340697.270000007</v>
      </c>
      <c r="I23" s="20">
        <v>42581666.149999976</v>
      </c>
    </row>
    <row r="24" spans="2:9" x14ac:dyDescent="0.2">
      <c r="B24" s="13" t="s">
        <v>25</v>
      </c>
      <c r="C24" s="11"/>
      <c r="D24" s="20">
        <v>8981292</v>
      </c>
      <c r="E24" s="20">
        <v>-1639864.4200000013</v>
      </c>
      <c r="F24" s="20">
        <v>7341427.5800000019</v>
      </c>
      <c r="G24" s="20">
        <v>2206529.44</v>
      </c>
      <c r="H24" s="20">
        <v>2011580.0399999998</v>
      </c>
      <c r="I24" s="20">
        <v>5134898.1399999997</v>
      </c>
    </row>
    <row r="25" spans="2:9" x14ac:dyDescent="0.2">
      <c r="B25" s="13" t="s">
        <v>26</v>
      </c>
      <c r="C25" s="11"/>
      <c r="D25" s="20">
        <v>129892716</v>
      </c>
      <c r="E25" s="20">
        <v>-31367761.160000004</v>
      </c>
      <c r="F25" s="20">
        <v>98524954.839999944</v>
      </c>
      <c r="G25" s="20">
        <v>48525638.390000008</v>
      </c>
      <c r="H25" s="20">
        <v>48500638.390000008</v>
      </c>
      <c r="I25" s="20">
        <v>49999316.450000003</v>
      </c>
    </row>
    <row r="26" spans="2:9" x14ac:dyDescent="0.2">
      <c r="B26" s="13" t="s">
        <v>27</v>
      </c>
      <c r="C26" s="11"/>
      <c r="D26" s="20">
        <v>19779205</v>
      </c>
      <c r="E26" s="20">
        <v>10682986.459999999</v>
      </c>
      <c r="F26" s="20">
        <v>30462191.460000001</v>
      </c>
      <c r="G26" s="20">
        <v>10800891.460000001</v>
      </c>
      <c r="H26" s="20">
        <v>10181749.719999999</v>
      </c>
      <c r="I26" s="20">
        <v>19661300</v>
      </c>
    </row>
    <row r="27" spans="2:9" x14ac:dyDescent="0.2">
      <c r="B27" s="13" t="s">
        <v>28</v>
      </c>
      <c r="C27" s="11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2:9" x14ac:dyDescent="0.2">
      <c r="B28" s="13" t="s">
        <v>29</v>
      </c>
      <c r="C28" s="11"/>
      <c r="D28" s="20">
        <v>58102181</v>
      </c>
      <c r="E28" s="20">
        <v>-29025650.760000005</v>
      </c>
      <c r="F28" s="20">
        <v>29076530.239999995</v>
      </c>
      <c r="G28" s="20">
        <v>9243020.3200000022</v>
      </c>
      <c r="H28" s="20">
        <v>8518986.5800000038</v>
      </c>
      <c r="I28" s="20">
        <v>19833509.920000006</v>
      </c>
    </row>
    <row r="29" spans="2:9" x14ac:dyDescent="0.2">
      <c r="B29" s="3" t="s">
        <v>30</v>
      </c>
      <c r="C29" s="9"/>
      <c r="D29" s="20">
        <f t="shared" ref="D29" si="4">SUM(D30:D38)</f>
        <v>1480007953</v>
      </c>
      <c r="E29" s="20">
        <f t="shared" ref="E29:I29" si="5">SUM(E30:E38)</f>
        <v>199825814.57999998</v>
      </c>
      <c r="F29" s="20">
        <f t="shared" si="5"/>
        <v>1679833767.5799999</v>
      </c>
      <c r="G29" s="20">
        <f t="shared" si="5"/>
        <v>710204560.71000004</v>
      </c>
      <c r="H29" s="20">
        <f t="shared" si="5"/>
        <v>563059701.40999985</v>
      </c>
      <c r="I29" s="20">
        <f t="shared" si="5"/>
        <v>969629206.86999989</v>
      </c>
    </row>
    <row r="30" spans="2:9" x14ac:dyDescent="0.2">
      <c r="B30" s="13" t="s">
        <v>31</v>
      </c>
      <c r="C30" s="11"/>
      <c r="D30" s="20">
        <v>164578031</v>
      </c>
      <c r="E30" s="20">
        <v>3048438.0700000008</v>
      </c>
      <c r="F30" s="20">
        <v>167626469.06999993</v>
      </c>
      <c r="G30" s="20">
        <v>79025661.149999976</v>
      </c>
      <c r="H30" s="20">
        <v>49299435.960000031</v>
      </c>
      <c r="I30" s="20">
        <v>88600807.920000046</v>
      </c>
    </row>
    <row r="31" spans="2:9" x14ac:dyDescent="0.2">
      <c r="B31" s="13" t="s">
        <v>32</v>
      </c>
      <c r="C31" s="11"/>
      <c r="D31" s="20">
        <v>21021965</v>
      </c>
      <c r="E31" s="20">
        <v>21540548.859999999</v>
      </c>
      <c r="F31" s="20">
        <v>42562513.860000014</v>
      </c>
      <c r="G31" s="20">
        <v>18910228.480000004</v>
      </c>
      <c r="H31" s="20">
        <v>16939026.16</v>
      </c>
      <c r="I31" s="20">
        <v>23652285.380000003</v>
      </c>
    </row>
    <row r="32" spans="2:9" x14ac:dyDescent="0.2">
      <c r="B32" s="13" t="s">
        <v>33</v>
      </c>
      <c r="C32" s="11"/>
      <c r="D32" s="20">
        <v>501678732</v>
      </c>
      <c r="E32" s="20">
        <v>69420493.929999992</v>
      </c>
      <c r="F32" s="20">
        <v>571099225.92999995</v>
      </c>
      <c r="G32" s="20">
        <v>242380721.46999988</v>
      </c>
      <c r="H32" s="20">
        <v>220293707.06999984</v>
      </c>
      <c r="I32" s="20">
        <v>328718504.45999992</v>
      </c>
    </row>
    <row r="33" spans="2:9" x14ac:dyDescent="0.2">
      <c r="B33" s="13" t="s">
        <v>34</v>
      </c>
      <c r="C33" s="11"/>
      <c r="D33" s="20">
        <v>68761051</v>
      </c>
      <c r="E33" s="20">
        <v>16529474.410000004</v>
      </c>
      <c r="F33" s="20">
        <v>85290525.410000041</v>
      </c>
      <c r="G33" s="20">
        <v>78147949.870000005</v>
      </c>
      <c r="H33" s="20">
        <v>76165388.690000013</v>
      </c>
      <c r="I33" s="20">
        <v>7142575.5399999907</v>
      </c>
    </row>
    <row r="34" spans="2:9" x14ac:dyDescent="0.2">
      <c r="B34" s="13" t="s">
        <v>35</v>
      </c>
      <c r="C34" s="11"/>
      <c r="D34" s="20">
        <v>498465416</v>
      </c>
      <c r="E34" s="20">
        <v>-35101557.49000001</v>
      </c>
      <c r="F34" s="20">
        <v>463363858.51000005</v>
      </c>
      <c r="G34" s="20">
        <v>162538129.46000013</v>
      </c>
      <c r="H34" s="20">
        <v>80942498.900000006</v>
      </c>
      <c r="I34" s="20">
        <v>300825729.04999995</v>
      </c>
    </row>
    <row r="35" spans="2:9" x14ac:dyDescent="0.2">
      <c r="B35" s="13" t="s">
        <v>36</v>
      </c>
      <c r="C35" s="11"/>
      <c r="D35" s="20">
        <v>99425500</v>
      </c>
      <c r="E35" s="20">
        <v>85836915.800000012</v>
      </c>
      <c r="F35" s="20">
        <v>185262415.79999998</v>
      </c>
      <c r="G35" s="20">
        <v>33319896.5</v>
      </c>
      <c r="H35" s="20">
        <v>28672296.489999998</v>
      </c>
      <c r="I35" s="20">
        <v>151942519.29999998</v>
      </c>
    </row>
    <row r="36" spans="2:9" x14ac:dyDescent="0.2">
      <c r="B36" s="13" t="s">
        <v>37</v>
      </c>
      <c r="C36" s="11"/>
      <c r="D36" s="20">
        <v>3235240</v>
      </c>
      <c r="E36" s="20">
        <v>-262964.25000000012</v>
      </c>
      <c r="F36" s="20">
        <v>2972275.75</v>
      </c>
      <c r="G36" s="20">
        <v>999874.33</v>
      </c>
      <c r="H36" s="20">
        <v>787655.20999999973</v>
      </c>
      <c r="I36" s="20">
        <v>1972401.4199999997</v>
      </c>
    </row>
    <row r="37" spans="2:9" x14ac:dyDescent="0.2">
      <c r="B37" s="13" t="s">
        <v>38</v>
      </c>
      <c r="C37" s="11"/>
      <c r="D37" s="20">
        <v>76356622</v>
      </c>
      <c r="E37" s="20">
        <v>24790397.850000001</v>
      </c>
      <c r="F37" s="20">
        <v>101147019.84999998</v>
      </c>
      <c r="G37" s="20">
        <v>47362398.260000005</v>
      </c>
      <c r="H37" s="20">
        <v>45528287.449999996</v>
      </c>
      <c r="I37" s="20">
        <v>53784621.589999996</v>
      </c>
    </row>
    <row r="38" spans="2:9" x14ac:dyDescent="0.2">
      <c r="B38" s="13" t="s">
        <v>39</v>
      </c>
      <c r="C38" s="11"/>
      <c r="D38" s="20">
        <v>46485396</v>
      </c>
      <c r="E38" s="20">
        <v>14024067.399999997</v>
      </c>
      <c r="F38" s="20">
        <v>60509463.400000066</v>
      </c>
      <c r="G38" s="20">
        <v>47519701.19000005</v>
      </c>
      <c r="H38" s="20">
        <v>44431405.480000034</v>
      </c>
      <c r="I38" s="20">
        <v>12989762.209999997</v>
      </c>
    </row>
    <row r="39" spans="2:9" ht="25.5" customHeight="1" x14ac:dyDescent="0.2">
      <c r="B39" s="25" t="s">
        <v>40</v>
      </c>
      <c r="C39" s="26"/>
      <c r="D39" s="20">
        <f t="shared" ref="D39" si="6">SUM(D40:D48)</f>
        <v>548939226</v>
      </c>
      <c r="E39" s="20">
        <f t="shared" ref="E39:I39" si="7">SUM(E40:E48)</f>
        <v>113282088.10000001</v>
      </c>
      <c r="F39" s="20">
        <f t="shared" si="7"/>
        <v>662221314.10000014</v>
      </c>
      <c r="G39" s="20">
        <f t="shared" si="7"/>
        <v>314375910.55000001</v>
      </c>
      <c r="H39" s="20">
        <f t="shared" si="7"/>
        <v>296331891.81999999</v>
      </c>
      <c r="I39" s="20">
        <f t="shared" si="7"/>
        <v>347845403.54999995</v>
      </c>
    </row>
    <row r="40" spans="2:9" x14ac:dyDescent="0.2">
      <c r="B40" s="13" t="s">
        <v>41</v>
      </c>
      <c r="C40" s="11"/>
      <c r="D40" s="20">
        <v>263690221</v>
      </c>
      <c r="E40" s="20">
        <v>54792863.160000004</v>
      </c>
      <c r="F40" s="20">
        <v>318483084.16000003</v>
      </c>
      <c r="G40" s="20">
        <v>194637652.91000003</v>
      </c>
      <c r="H40" s="20">
        <v>189952961.53999999</v>
      </c>
      <c r="I40" s="20">
        <v>123845431.25000001</v>
      </c>
    </row>
    <row r="41" spans="2:9" x14ac:dyDescent="0.2">
      <c r="B41" s="13" t="s">
        <v>42</v>
      </c>
      <c r="C41" s="11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</row>
    <row r="42" spans="2:9" x14ac:dyDescent="0.2">
      <c r="B42" s="13" t="s">
        <v>43</v>
      </c>
      <c r="C42" s="11"/>
      <c r="D42" s="20">
        <v>48791863</v>
      </c>
      <c r="E42" s="20">
        <v>48262817.039999999</v>
      </c>
      <c r="F42" s="20">
        <v>97054680.039999992</v>
      </c>
      <c r="G42" s="20">
        <v>7079780.5899999999</v>
      </c>
      <c r="H42" s="20">
        <v>6829780.5899999999</v>
      </c>
      <c r="I42" s="20">
        <v>89974899.449999988</v>
      </c>
    </row>
    <row r="43" spans="2:9" x14ac:dyDescent="0.2">
      <c r="B43" s="13" t="s">
        <v>44</v>
      </c>
      <c r="C43" s="11"/>
      <c r="D43" s="20">
        <v>43394938</v>
      </c>
      <c r="E43" s="20">
        <v>7425838</v>
      </c>
      <c r="F43" s="20">
        <v>50820776</v>
      </c>
      <c r="G43" s="20">
        <v>22686130</v>
      </c>
      <c r="H43" s="20">
        <v>22574630</v>
      </c>
      <c r="I43" s="20">
        <v>28134646</v>
      </c>
    </row>
    <row r="44" spans="2:9" x14ac:dyDescent="0.2">
      <c r="B44" s="13" t="s">
        <v>45</v>
      </c>
      <c r="C44" s="11"/>
      <c r="D44" s="20">
        <v>193062204</v>
      </c>
      <c r="E44" s="20">
        <v>2800569.9000000041</v>
      </c>
      <c r="F44" s="20">
        <v>195862773.90000004</v>
      </c>
      <c r="G44" s="20">
        <v>89972347.049999997</v>
      </c>
      <c r="H44" s="20">
        <v>76974519.689999998</v>
      </c>
      <c r="I44" s="20">
        <v>105890426.84999999</v>
      </c>
    </row>
    <row r="45" spans="2:9" x14ac:dyDescent="0.2">
      <c r="B45" s="13" t="s">
        <v>46</v>
      </c>
      <c r="C45" s="11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</row>
    <row r="46" spans="2:9" x14ac:dyDescent="0.2">
      <c r="B46" s="13" t="s">
        <v>47</v>
      </c>
      <c r="C46" s="11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</row>
    <row r="47" spans="2:9" x14ac:dyDescent="0.2">
      <c r="B47" s="13" t="s">
        <v>48</v>
      </c>
      <c r="C47" s="11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2:9" x14ac:dyDescent="0.2">
      <c r="B48" s="13" t="s">
        <v>49</v>
      </c>
      <c r="C48" s="11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</row>
    <row r="49" spans="2:9" x14ac:dyDescent="0.2">
      <c r="B49" s="25" t="s">
        <v>50</v>
      </c>
      <c r="C49" s="26"/>
      <c r="D49" s="20">
        <f t="shared" ref="D49" si="8">SUM(D50:D58)</f>
        <v>0</v>
      </c>
      <c r="E49" s="20">
        <f t="shared" ref="E49:I49" si="9">SUM(E50:E58)</f>
        <v>65376449.359999999</v>
      </c>
      <c r="F49" s="20">
        <f t="shared" si="9"/>
        <v>65376449.359999999</v>
      </c>
      <c r="G49" s="20">
        <f t="shared" si="9"/>
        <v>15975091.190000001</v>
      </c>
      <c r="H49" s="20">
        <f t="shared" si="9"/>
        <v>15254057.73</v>
      </c>
      <c r="I49" s="20">
        <f t="shared" si="9"/>
        <v>49401358.170000002</v>
      </c>
    </row>
    <row r="50" spans="2:9" x14ac:dyDescent="0.2">
      <c r="B50" s="13" t="s">
        <v>51</v>
      </c>
      <c r="C50" s="11"/>
      <c r="D50" s="20">
        <v>0</v>
      </c>
      <c r="E50" s="20">
        <v>9479802.1699999981</v>
      </c>
      <c r="F50" s="20">
        <v>9479802.1699999981</v>
      </c>
      <c r="G50" s="20">
        <v>6827606.7899999991</v>
      </c>
      <c r="H50" s="20">
        <v>6358125.7299999986</v>
      </c>
      <c r="I50" s="20">
        <v>2652195.38</v>
      </c>
    </row>
    <row r="51" spans="2:9" x14ac:dyDescent="0.2">
      <c r="B51" s="13" t="s">
        <v>52</v>
      </c>
      <c r="C51" s="11"/>
      <c r="D51" s="20">
        <v>0</v>
      </c>
      <c r="E51" s="20">
        <v>761133.99000000011</v>
      </c>
      <c r="F51" s="20">
        <v>761133.99000000011</v>
      </c>
      <c r="G51" s="20">
        <v>275157.61000000004</v>
      </c>
      <c r="H51" s="20">
        <v>159806.32999999999</v>
      </c>
      <c r="I51" s="20">
        <v>485976.38</v>
      </c>
    </row>
    <row r="52" spans="2:9" x14ac:dyDescent="0.2">
      <c r="B52" s="13" t="s">
        <v>53</v>
      </c>
      <c r="C52" s="11"/>
      <c r="D52" s="20">
        <v>0</v>
      </c>
      <c r="E52" s="20">
        <v>30101.999999999996</v>
      </c>
      <c r="F52" s="20">
        <v>30102</v>
      </c>
      <c r="G52" s="20">
        <v>30102</v>
      </c>
      <c r="H52" s="20">
        <v>30102</v>
      </c>
      <c r="I52" s="20">
        <v>0</v>
      </c>
    </row>
    <row r="53" spans="2:9" x14ac:dyDescent="0.2">
      <c r="B53" s="13" t="s">
        <v>54</v>
      </c>
      <c r="C53" s="11"/>
      <c r="D53" s="20">
        <v>0</v>
      </c>
      <c r="E53" s="20">
        <v>18382859.980000004</v>
      </c>
      <c r="F53" s="20">
        <v>18382859.980000004</v>
      </c>
      <c r="G53" s="20">
        <v>1646969.4</v>
      </c>
      <c r="H53" s="20">
        <v>1646969.4</v>
      </c>
      <c r="I53" s="20">
        <v>16735890.580000002</v>
      </c>
    </row>
    <row r="54" spans="2:9" x14ac:dyDescent="0.2">
      <c r="B54" s="13" t="s">
        <v>55</v>
      </c>
      <c r="C54" s="11"/>
      <c r="D54" s="20">
        <v>0</v>
      </c>
      <c r="E54" s="20">
        <v>1729482.6900000004</v>
      </c>
      <c r="F54" s="20">
        <v>1729482.69</v>
      </c>
      <c r="G54" s="20">
        <v>0</v>
      </c>
      <c r="H54" s="20">
        <v>0</v>
      </c>
      <c r="I54" s="20">
        <v>1729482.69</v>
      </c>
    </row>
    <row r="55" spans="2:9" x14ac:dyDescent="0.2">
      <c r="B55" s="13" t="s">
        <v>56</v>
      </c>
      <c r="C55" s="11"/>
      <c r="D55" s="20">
        <v>0</v>
      </c>
      <c r="E55" s="20">
        <v>5230964.93</v>
      </c>
      <c r="F55" s="20">
        <v>5230964.93</v>
      </c>
      <c r="G55" s="20">
        <v>736291.72</v>
      </c>
      <c r="H55" s="20">
        <v>600090.60000000009</v>
      </c>
      <c r="I55" s="20">
        <v>4494673.21</v>
      </c>
    </row>
    <row r="56" spans="2:9" x14ac:dyDescent="0.2">
      <c r="B56" s="13" t="s">
        <v>57</v>
      </c>
      <c r="C56" s="11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</row>
    <row r="57" spans="2:9" x14ac:dyDescent="0.2">
      <c r="B57" s="13" t="s">
        <v>58</v>
      </c>
      <c r="C57" s="11"/>
      <c r="D57" s="20">
        <v>0</v>
      </c>
      <c r="E57" s="20">
        <v>2542000</v>
      </c>
      <c r="F57" s="20">
        <v>2542000</v>
      </c>
      <c r="G57" s="20">
        <v>2152000</v>
      </c>
      <c r="H57" s="20">
        <v>2152000</v>
      </c>
      <c r="I57" s="20">
        <v>390000</v>
      </c>
    </row>
    <row r="58" spans="2:9" x14ac:dyDescent="0.2">
      <c r="B58" s="13" t="s">
        <v>59</v>
      </c>
      <c r="C58" s="11"/>
      <c r="D58" s="20">
        <v>0</v>
      </c>
      <c r="E58" s="20">
        <v>27220103.599999998</v>
      </c>
      <c r="F58" s="20">
        <v>27220103.599999998</v>
      </c>
      <c r="G58" s="20">
        <v>4306963.6700000009</v>
      </c>
      <c r="H58" s="20">
        <v>4306963.6700000009</v>
      </c>
      <c r="I58" s="20">
        <v>22913139.929999996</v>
      </c>
    </row>
    <row r="59" spans="2:9" x14ac:dyDescent="0.2">
      <c r="B59" s="3" t="s">
        <v>60</v>
      </c>
      <c r="C59" s="9"/>
      <c r="D59" s="20">
        <f t="shared" ref="D59:I59" si="10">SUM(D60:D62)</f>
        <v>1002253973</v>
      </c>
      <c r="E59" s="20">
        <f t="shared" si="10"/>
        <v>1024443461.5700002</v>
      </c>
      <c r="F59" s="20">
        <f t="shared" si="10"/>
        <v>2026697434.5700006</v>
      </c>
      <c r="G59" s="20">
        <f t="shared" si="10"/>
        <v>263883696.10000002</v>
      </c>
      <c r="H59" s="20">
        <f t="shared" si="10"/>
        <v>263883696.10000002</v>
      </c>
      <c r="I59" s="20">
        <f t="shared" si="10"/>
        <v>1762813738.4700003</v>
      </c>
    </row>
    <row r="60" spans="2:9" x14ac:dyDescent="0.2">
      <c r="B60" s="13" t="s">
        <v>61</v>
      </c>
      <c r="C60" s="11"/>
      <c r="D60" s="20">
        <v>976773973</v>
      </c>
      <c r="E60" s="20">
        <v>999813037.50000012</v>
      </c>
      <c r="F60" s="20">
        <v>1976587010.5000007</v>
      </c>
      <c r="G60" s="20">
        <v>249835004.94000003</v>
      </c>
      <c r="H60" s="20">
        <v>249835004.94000003</v>
      </c>
      <c r="I60" s="20">
        <v>1726752005.5600002</v>
      </c>
    </row>
    <row r="61" spans="2:9" x14ac:dyDescent="0.2">
      <c r="B61" s="13" t="s">
        <v>62</v>
      </c>
      <c r="C61" s="11"/>
      <c r="D61" s="20">
        <v>12000000</v>
      </c>
      <c r="E61" s="20">
        <v>7975366.3300000001</v>
      </c>
      <c r="F61" s="20">
        <v>19975366.329999998</v>
      </c>
      <c r="G61" s="20">
        <v>11134363.65</v>
      </c>
      <c r="H61" s="20">
        <v>11134363.65</v>
      </c>
      <c r="I61" s="20">
        <v>8841002.6799999997</v>
      </c>
    </row>
    <row r="62" spans="2:9" x14ac:dyDescent="0.2">
      <c r="B62" s="13" t="s">
        <v>63</v>
      </c>
      <c r="C62" s="11"/>
      <c r="D62" s="20">
        <v>13480000</v>
      </c>
      <c r="E62" s="20">
        <v>16655057.74</v>
      </c>
      <c r="F62" s="20">
        <v>30135057.740000002</v>
      </c>
      <c r="G62" s="20">
        <v>2914327.51</v>
      </c>
      <c r="H62" s="20">
        <v>2914327.51</v>
      </c>
      <c r="I62" s="20">
        <v>27220730.23</v>
      </c>
    </row>
    <row r="63" spans="2:9" x14ac:dyDescent="0.2">
      <c r="B63" s="25" t="s">
        <v>64</v>
      </c>
      <c r="C63" s="26"/>
      <c r="D63" s="20">
        <f t="shared" ref="D63:I63" si="11">SUM(D64:D71)</f>
        <v>0</v>
      </c>
      <c r="E63" s="20">
        <f t="shared" si="11"/>
        <v>26195374.02</v>
      </c>
      <c r="F63" s="20">
        <f t="shared" si="11"/>
        <v>26195374.02</v>
      </c>
      <c r="G63" s="20">
        <f t="shared" si="11"/>
        <v>53285258.240000002</v>
      </c>
      <c r="H63" s="20">
        <f t="shared" si="11"/>
        <v>26195374.02</v>
      </c>
      <c r="I63" s="20">
        <f t="shared" si="11"/>
        <v>-27089884.220000003</v>
      </c>
    </row>
    <row r="64" spans="2:9" x14ac:dyDescent="0.2">
      <c r="B64" s="13" t="s">
        <v>65</v>
      </c>
      <c r="C64" s="11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</row>
    <row r="65" spans="2:9" x14ac:dyDescent="0.2">
      <c r="B65" s="13" t="s">
        <v>66</v>
      </c>
      <c r="C65" s="11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</row>
    <row r="66" spans="2:9" x14ac:dyDescent="0.2">
      <c r="B66" s="13" t="s">
        <v>67</v>
      </c>
      <c r="C66" s="11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</row>
    <row r="67" spans="2:9" x14ac:dyDescent="0.2">
      <c r="B67" s="13" t="s">
        <v>68</v>
      </c>
      <c r="C67" s="11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</row>
    <row r="68" spans="2:9" x14ac:dyDescent="0.2">
      <c r="B68" s="13" t="s">
        <v>69</v>
      </c>
      <c r="C68" s="11"/>
      <c r="D68" s="20">
        <v>0</v>
      </c>
      <c r="E68" s="20">
        <v>26195374.02</v>
      </c>
      <c r="F68" s="20">
        <v>26195374.02</v>
      </c>
      <c r="G68" s="20">
        <v>53285258.240000002</v>
      </c>
      <c r="H68" s="20">
        <v>26195374.02</v>
      </c>
      <c r="I68" s="20">
        <v>-27089884.220000003</v>
      </c>
    </row>
    <row r="69" spans="2:9" x14ac:dyDescent="0.2">
      <c r="B69" s="13" t="s">
        <v>70</v>
      </c>
      <c r="C69" s="11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2:9" x14ac:dyDescent="0.2">
      <c r="B70" s="13" t="s">
        <v>71</v>
      </c>
      <c r="C70" s="11"/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</row>
    <row r="71" spans="2:9" x14ac:dyDescent="0.2">
      <c r="B71" s="13" t="s">
        <v>72</v>
      </c>
      <c r="C71" s="11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2:9" x14ac:dyDescent="0.2">
      <c r="B72" s="3" t="s">
        <v>73</v>
      </c>
      <c r="C72" s="9"/>
      <c r="D72" s="20">
        <f t="shared" ref="D72:I72" si="12">SUM(D73:D75)</f>
        <v>0</v>
      </c>
      <c r="E72" s="20">
        <f t="shared" si="12"/>
        <v>0</v>
      </c>
      <c r="F72" s="20">
        <f t="shared" si="12"/>
        <v>0</v>
      </c>
      <c r="G72" s="20">
        <f t="shared" si="12"/>
        <v>0</v>
      </c>
      <c r="H72" s="20">
        <f t="shared" si="12"/>
        <v>0</v>
      </c>
      <c r="I72" s="20">
        <f t="shared" si="12"/>
        <v>0</v>
      </c>
    </row>
    <row r="73" spans="2:9" x14ac:dyDescent="0.2">
      <c r="B73" s="13" t="s">
        <v>74</v>
      </c>
      <c r="C73" s="11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</row>
    <row r="74" spans="2:9" x14ac:dyDescent="0.2">
      <c r="B74" s="13" t="s">
        <v>75</v>
      </c>
      <c r="C74" s="11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</row>
    <row r="75" spans="2:9" x14ac:dyDescent="0.2">
      <c r="B75" s="13" t="s">
        <v>76</v>
      </c>
      <c r="C75" s="11"/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</row>
    <row r="76" spans="2:9" x14ac:dyDescent="0.2">
      <c r="B76" s="3" t="s">
        <v>77</v>
      </c>
      <c r="C76" s="9"/>
      <c r="D76" s="20">
        <f t="shared" ref="D76:I76" si="13">SUM(D77:D83)</f>
        <v>0</v>
      </c>
      <c r="E76" s="20">
        <f t="shared" si="13"/>
        <v>293295715.59999961</v>
      </c>
      <c r="F76" s="20">
        <f t="shared" si="13"/>
        <v>293295715.59999961</v>
      </c>
      <c r="G76" s="20">
        <f t="shared" si="13"/>
        <v>292935196.76999968</v>
      </c>
      <c r="H76" s="20">
        <f t="shared" si="13"/>
        <v>109532299.05000009</v>
      </c>
      <c r="I76" s="20">
        <f t="shared" si="13"/>
        <v>360518.83000000019</v>
      </c>
    </row>
    <row r="77" spans="2:9" x14ac:dyDescent="0.2">
      <c r="B77" s="13" t="s">
        <v>78</v>
      </c>
      <c r="C77" s="11"/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</row>
    <row r="78" spans="2:9" x14ac:dyDescent="0.2">
      <c r="B78" s="13" t="s">
        <v>79</v>
      </c>
      <c r="C78" s="11"/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</row>
    <row r="79" spans="2:9" x14ac:dyDescent="0.2">
      <c r="B79" s="13" t="s">
        <v>80</v>
      </c>
      <c r="C79" s="11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</row>
    <row r="80" spans="2:9" x14ac:dyDescent="0.2">
      <c r="B80" s="13" t="s">
        <v>81</v>
      </c>
      <c r="C80" s="11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2:9" x14ac:dyDescent="0.2">
      <c r="B81" s="13" t="s">
        <v>82</v>
      </c>
      <c r="C81" s="11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</row>
    <row r="82" spans="2:9" x14ac:dyDescent="0.2">
      <c r="B82" s="13" t="s">
        <v>83</v>
      </c>
      <c r="C82" s="11"/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</row>
    <row r="83" spans="2:9" x14ac:dyDescent="0.2">
      <c r="B83" s="13" t="s">
        <v>84</v>
      </c>
      <c r="C83" s="11"/>
      <c r="D83" s="20">
        <v>0</v>
      </c>
      <c r="E83" s="20">
        <v>293295715.59999961</v>
      </c>
      <c r="F83" s="20">
        <v>293295715.59999961</v>
      </c>
      <c r="G83" s="20">
        <v>292935196.76999968</v>
      </c>
      <c r="H83" s="20">
        <v>109532299.05000009</v>
      </c>
      <c r="I83" s="20">
        <v>360518.83000000019</v>
      </c>
    </row>
    <row r="84" spans="2:9" x14ac:dyDescent="0.2">
      <c r="B84" s="17"/>
      <c r="C84" s="18"/>
      <c r="D84" s="21"/>
      <c r="E84" s="21"/>
      <c r="F84" s="21"/>
      <c r="G84" s="21"/>
      <c r="H84" s="21"/>
      <c r="I84" s="21"/>
    </row>
    <row r="85" spans="2:9" x14ac:dyDescent="0.2">
      <c r="B85" s="15" t="s">
        <v>85</v>
      </c>
      <c r="C85" s="16"/>
      <c r="D85" s="22">
        <f t="shared" ref="D85" si="14">D86+D104+D94+D114+D124+D134+D138+D147+D151</f>
        <v>706395273</v>
      </c>
      <c r="E85" s="22">
        <f t="shared" ref="E85:I85" si="15">E86+E104+E94+E114+E124+E134+E138+E147+E151</f>
        <v>385142977.5</v>
      </c>
      <c r="F85" s="22">
        <f t="shared" si="15"/>
        <v>1091538250.4999998</v>
      </c>
      <c r="G85" s="22">
        <f t="shared" si="15"/>
        <v>397947193.59000003</v>
      </c>
      <c r="H85" s="22">
        <f t="shared" si="15"/>
        <v>354714833.85000002</v>
      </c>
      <c r="I85" s="22">
        <f t="shared" si="15"/>
        <v>693591056.90999997</v>
      </c>
    </row>
    <row r="86" spans="2:9" x14ac:dyDescent="0.2">
      <c r="B86" s="3" t="s">
        <v>12</v>
      </c>
      <c r="C86" s="9"/>
      <c r="D86" s="20">
        <f t="shared" ref="D86:I86" si="16">SUM(D87:D93)</f>
        <v>604618903</v>
      </c>
      <c r="E86" s="20">
        <f t="shared" si="16"/>
        <v>-149658404.84</v>
      </c>
      <c r="F86" s="20">
        <f t="shared" si="16"/>
        <v>454960498.15999985</v>
      </c>
      <c r="G86" s="20">
        <f t="shared" si="16"/>
        <v>236781335.79000005</v>
      </c>
      <c r="H86" s="20">
        <f t="shared" si="16"/>
        <v>195309599.38000005</v>
      </c>
      <c r="I86" s="20">
        <f t="shared" si="16"/>
        <v>218179162.37</v>
      </c>
    </row>
    <row r="87" spans="2:9" x14ac:dyDescent="0.2">
      <c r="B87" s="13" t="s">
        <v>13</v>
      </c>
      <c r="C87" s="11"/>
      <c r="D87" s="20">
        <v>406155448</v>
      </c>
      <c r="E87" s="20">
        <v>-106858831.18000001</v>
      </c>
      <c r="F87" s="20">
        <v>299296616.81999993</v>
      </c>
      <c r="G87" s="20">
        <v>149651848.95000005</v>
      </c>
      <c r="H87" s="20">
        <v>149651848.95000005</v>
      </c>
      <c r="I87" s="20">
        <v>149644767.87</v>
      </c>
    </row>
    <row r="88" spans="2:9" x14ac:dyDescent="0.2">
      <c r="B88" s="13" t="s">
        <v>14</v>
      </c>
      <c r="C88" s="11"/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</row>
    <row r="89" spans="2:9" x14ac:dyDescent="0.2">
      <c r="B89" s="13" t="s">
        <v>15</v>
      </c>
      <c r="C89" s="11"/>
      <c r="D89" s="20">
        <v>97961151</v>
      </c>
      <c r="E89" s="20">
        <v>-18666206.209999997</v>
      </c>
      <c r="F89" s="20">
        <v>79294944.789999992</v>
      </c>
      <c r="G89" s="20">
        <v>46417756.289999999</v>
      </c>
      <c r="H89" s="20">
        <v>13589167.989999998</v>
      </c>
      <c r="I89" s="20">
        <v>32877188.5</v>
      </c>
    </row>
    <row r="90" spans="2:9" x14ac:dyDescent="0.2">
      <c r="B90" s="13" t="s">
        <v>16</v>
      </c>
      <c r="C90" s="11"/>
      <c r="D90" s="20">
        <v>84920997</v>
      </c>
      <c r="E90" s="20">
        <v>-24579014.299999997</v>
      </c>
      <c r="F90" s="20">
        <v>60341982.699999996</v>
      </c>
      <c r="G90" s="20">
        <v>32093510.700000003</v>
      </c>
      <c r="H90" s="20">
        <v>23450362.59</v>
      </c>
      <c r="I90" s="20">
        <v>28248472</v>
      </c>
    </row>
    <row r="91" spans="2:9" x14ac:dyDescent="0.2">
      <c r="B91" s="13" t="s">
        <v>17</v>
      </c>
      <c r="C91" s="11"/>
      <c r="D91" s="20">
        <v>12202787</v>
      </c>
      <c r="E91" s="20">
        <v>308989.21000000002</v>
      </c>
      <c r="F91" s="20">
        <v>12511776.210000001</v>
      </c>
      <c r="G91" s="20">
        <v>8481562.2100000009</v>
      </c>
      <c r="H91" s="20">
        <v>8481562.2100000009</v>
      </c>
      <c r="I91" s="20">
        <v>4030214</v>
      </c>
    </row>
    <row r="92" spans="2:9" x14ac:dyDescent="0.2">
      <c r="B92" s="13" t="s">
        <v>18</v>
      </c>
      <c r="C92" s="11"/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</row>
    <row r="93" spans="2:9" x14ac:dyDescent="0.2">
      <c r="B93" s="13" t="s">
        <v>19</v>
      </c>
      <c r="C93" s="11"/>
      <c r="D93" s="20">
        <v>3378520</v>
      </c>
      <c r="E93" s="20">
        <v>136657.64000000001</v>
      </c>
      <c r="F93" s="20">
        <v>3515177.64</v>
      </c>
      <c r="G93" s="20">
        <v>136657.64000000001</v>
      </c>
      <c r="H93" s="20">
        <v>136657.64000000001</v>
      </c>
      <c r="I93" s="20">
        <v>3378520</v>
      </c>
    </row>
    <row r="94" spans="2:9" x14ac:dyDescent="0.2">
      <c r="B94" s="3" t="s">
        <v>20</v>
      </c>
      <c r="C94" s="9"/>
      <c r="D94" s="20">
        <f>SUM(D95:D103)</f>
        <v>0</v>
      </c>
      <c r="E94" s="20">
        <f t="shared" ref="E94:I94" si="17">SUM(E95:E103)</f>
        <v>170239199.59999999</v>
      </c>
      <c r="F94" s="20">
        <f t="shared" si="17"/>
        <v>170239199.59999999</v>
      </c>
      <c r="G94" s="20">
        <f t="shared" si="17"/>
        <v>12723583.119999999</v>
      </c>
      <c r="H94" s="20">
        <f t="shared" si="17"/>
        <v>12630711.779999999</v>
      </c>
      <c r="I94" s="20">
        <f t="shared" si="17"/>
        <v>157515616.47999996</v>
      </c>
    </row>
    <row r="95" spans="2:9" x14ac:dyDescent="0.2">
      <c r="B95" s="13" t="s">
        <v>21</v>
      </c>
      <c r="C95" s="11"/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</row>
    <row r="96" spans="2:9" x14ac:dyDescent="0.2">
      <c r="B96" s="13" t="s">
        <v>22</v>
      </c>
      <c r="C96" s="11"/>
      <c r="D96" s="20">
        <v>0</v>
      </c>
      <c r="E96" s="20">
        <v>745707.2</v>
      </c>
      <c r="F96" s="20">
        <v>745707.2</v>
      </c>
      <c r="G96" s="20">
        <v>89784</v>
      </c>
      <c r="H96" s="20">
        <v>89784</v>
      </c>
      <c r="I96" s="20">
        <v>655923.19999999995</v>
      </c>
    </row>
    <row r="97" spans="2:9" x14ac:dyDescent="0.2">
      <c r="B97" s="13" t="s">
        <v>23</v>
      </c>
      <c r="C97" s="11"/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</row>
    <row r="98" spans="2:9" x14ac:dyDescent="0.2">
      <c r="B98" s="13" t="s">
        <v>24</v>
      </c>
      <c r="C98" s="11"/>
      <c r="D98" s="20">
        <v>0</v>
      </c>
      <c r="E98" s="20">
        <v>144962689.28</v>
      </c>
      <c r="F98" s="20">
        <v>144962689.28</v>
      </c>
      <c r="G98" s="20">
        <v>0</v>
      </c>
      <c r="H98" s="20">
        <v>0</v>
      </c>
      <c r="I98" s="20">
        <v>144962689.27999997</v>
      </c>
    </row>
    <row r="99" spans="2:9" x14ac:dyDescent="0.2">
      <c r="B99" s="13" t="s">
        <v>25</v>
      </c>
      <c r="C99" s="11"/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</row>
    <row r="100" spans="2:9" x14ac:dyDescent="0.2">
      <c r="B100" s="13" t="s">
        <v>26</v>
      </c>
      <c r="C100" s="11"/>
      <c r="D100" s="20">
        <v>0</v>
      </c>
      <c r="E100" s="20">
        <v>21233219</v>
      </c>
      <c r="F100" s="20">
        <v>21233219</v>
      </c>
      <c r="G100" s="20">
        <v>11678218.999999998</v>
      </c>
      <c r="H100" s="20">
        <v>11678218.999999998</v>
      </c>
      <c r="I100" s="20">
        <v>9555000</v>
      </c>
    </row>
    <row r="101" spans="2:9" x14ac:dyDescent="0.2">
      <c r="B101" s="13" t="s">
        <v>27</v>
      </c>
      <c r="C101" s="11"/>
      <c r="D101" s="20">
        <v>0</v>
      </c>
      <c r="E101" s="20">
        <v>908845.47</v>
      </c>
      <c r="F101" s="20">
        <v>908845.47</v>
      </c>
      <c r="G101" s="20">
        <v>287699.23</v>
      </c>
      <c r="H101" s="20">
        <v>287699.23</v>
      </c>
      <c r="I101" s="20">
        <v>621146.24</v>
      </c>
    </row>
    <row r="102" spans="2:9" x14ac:dyDescent="0.2">
      <c r="B102" s="13" t="s">
        <v>28</v>
      </c>
      <c r="C102" s="11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</row>
    <row r="103" spans="2:9" x14ac:dyDescent="0.2">
      <c r="B103" s="13" t="s">
        <v>29</v>
      </c>
      <c r="C103" s="11"/>
      <c r="D103" s="20">
        <v>0</v>
      </c>
      <c r="E103" s="20">
        <v>2388738.6500000004</v>
      </c>
      <c r="F103" s="20">
        <v>2388738.6500000004</v>
      </c>
      <c r="G103" s="20">
        <v>667880.89</v>
      </c>
      <c r="H103" s="20">
        <v>575009.55000000005</v>
      </c>
      <c r="I103" s="20">
        <v>1720857.7599999998</v>
      </c>
    </row>
    <row r="104" spans="2:9" x14ac:dyDescent="0.2">
      <c r="B104" s="3" t="s">
        <v>30</v>
      </c>
      <c r="C104" s="9"/>
      <c r="D104" s="20">
        <f t="shared" ref="D104:I104" si="18">SUM(D105:D113)</f>
        <v>0</v>
      </c>
      <c r="E104" s="20">
        <f t="shared" si="18"/>
        <v>113066088.35999998</v>
      </c>
      <c r="F104" s="20">
        <f t="shared" si="18"/>
        <v>113066088.35999998</v>
      </c>
      <c r="G104" s="20">
        <f t="shared" si="18"/>
        <v>23971053.370000001</v>
      </c>
      <c r="H104" s="20">
        <f t="shared" si="18"/>
        <v>22303301.380000003</v>
      </c>
      <c r="I104" s="20">
        <f t="shared" si="18"/>
        <v>89095034.989999995</v>
      </c>
    </row>
    <row r="105" spans="2:9" x14ac:dyDescent="0.2">
      <c r="B105" s="13" t="s">
        <v>31</v>
      </c>
      <c r="C105" s="11"/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</row>
    <row r="106" spans="2:9" x14ac:dyDescent="0.2">
      <c r="B106" s="13" t="s">
        <v>32</v>
      </c>
      <c r="C106" s="11"/>
      <c r="D106" s="20">
        <v>0</v>
      </c>
      <c r="E106" s="20">
        <v>5467565.9900000002</v>
      </c>
      <c r="F106" s="20">
        <v>5467565.9900000002</v>
      </c>
      <c r="G106" s="20">
        <v>5467565.9900000002</v>
      </c>
      <c r="H106" s="20">
        <v>5467565.9900000002</v>
      </c>
      <c r="I106" s="20">
        <v>0</v>
      </c>
    </row>
    <row r="107" spans="2:9" x14ac:dyDescent="0.2">
      <c r="B107" s="13" t="s">
        <v>33</v>
      </c>
      <c r="C107" s="11"/>
      <c r="D107" s="20">
        <v>0</v>
      </c>
      <c r="E107" s="20">
        <v>7214451.3200000003</v>
      </c>
      <c r="F107" s="20">
        <v>7214451.3200000003</v>
      </c>
      <c r="G107" s="20">
        <v>2435129.21</v>
      </c>
      <c r="H107" s="20">
        <v>2356337.21</v>
      </c>
      <c r="I107" s="20">
        <v>4779322.1100000003</v>
      </c>
    </row>
    <row r="108" spans="2:9" x14ac:dyDescent="0.2">
      <c r="B108" s="13" t="s">
        <v>34</v>
      </c>
      <c r="C108" s="11"/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</row>
    <row r="109" spans="2:9" x14ac:dyDescent="0.2">
      <c r="B109" s="13" t="s">
        <v>35</v>
      </c>
      <c r="C109" s="11"/>
      <c r="D109" s="20">
        <v>0</v>
      </c>
      <c r="E109" s="20">
        <v>86074866.479999989</v>
      </c>
      <c r="F109" s="20">
        <v>86074866.479999989</v>
      </c>
      <c r="G109" s="20">
        <v>1759153.6000000003</v>
      </c>
      <c r="H109" s="20">
        <v>1659153.6000000003</v>
      </c>
      <c r="I109" s="20">
        <v>84315712.879999995</v>
      </c>
    </row>
    <row r="110" spans="2:9" x14ac:dyDescent="0.2">
      <c r="B110" s="13" t="s">
        <v>36</v>
      </c>
      <c r="C110" s="11"/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</row>
    <row r="111" spans="2:9" x14ac:dyDescent="0.2">
      <c r="B111" s="13" t="s">
        <v>37</v>
      </c>
      <c r="C111" s="11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</row>
    <row r="112" spans="2:9" x14ac:dyDescent="0.2">
      <c r="B112" s="13" t="s">
        <v>38</v>
      </c>
      <c r="C112" s="11"/>
      <c r="D112" s="20">
        <v>0</v>
      </c>
      <c r="E112" s="20">
        <v>2030000</v>
      </c>
      <c r="F112" s="20">
        <v>2030000</v>
      </c>
      <c r="G112" s="20">
        <v>2030000</v>
      </c>
      <c r="H112" s="20">
        <v>2030000</v>
      </c>
      <c r="I112" s="20">
        <v>0</v>
      </c>
    </row>
    <row r="113" spans="2:9" x14ac:dyDescent="0.2">
      <c r="B113" s="13" t="s">
        <v>39</v>
      </c>
      <c r="C113" s="11"/>
      <c r="D113" s="20">
        <v>0</v>
      </c>
      <c r="E113" s="20">
        <v>12279204.57</v>
      </c>
      <c r="F113" s="20">
        <v>12279204.57</v>
      </c>
      <c r="G113" s="20">
        <v>12279204.57</v>
      </c>
      <c r="H113" s="20">
        <v>10790244.580000002</v>
      </c>
      <c r="I113" s="20">
        <v>0</v>
      </c>
    </row>
    <row r="114" spans="2:9" ht="25.5" customHeight="1" x14ac:dyDescent="0.2">
      <c r="B114" s="25" t="s">
        <v>40</v>
      </c>
      <c r="C114" s="26"/>
      <c r="D114" s="20">
        <f t="shared" ref="D114:I114" si="19">SUM(D115:D123)</f>
        <v>0</v>
      </c>
      <c r="E114" s="20">
        <f t="shared" si="19"/>
        <v>0</v>
      </c>
      <c r="F114" s="20">
        <f t="shared" si="19"/>
        <v>0</v>
      </c>
      <c r="G114" s="20">
        <f t="shared" si="19"/>
        <v>0</v>
      </c>
      <c r="H114" s="20">
        <f t="shared" si="19"/>
        <v>0</v>
      </c>
      <c r="I114" s="20">
        <f t="shared" si="19"/>
        <v>0</v>
      </c>
    </row>
    <row r="115" spans="2:9" x14ac:dyDescent="0.2">
      <c r="B115" s="13" t="s">
        <v>41</v>
      </c>
      <c r="C115" s="11"/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</row>
    <row r="116" spans="2:9" x14ac:dyDescent="0.2">
      <c r="B116" s="13" t="s">
        <v>42</v>
      </c>
      <c r="C116" s="11"/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</row>
    <row r="117" spans="2:9" x14ac:dyDescent="0.2">
      <c r="B117" s="13" t="s">
        <v>43</v>
      </c>
      <c r="C117" s="11"/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</row>
    <row r="118" spans="2:9" x14ac:dyDescent="0.2">
      <c r="B118" s="13" t="s">
        <v>44</v>
      </c>
      <c r="C118" s="11"/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</row>
    <row r="119" spans="2:9" x14ac:dyDescent="0.2">
      <c r="B119" s="13" t="s">
        <v>45</v>
      </c>
      <c r="C119" s="11"/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</row>
    <row r="120" spans="2:9" x14ac:dyDescent="0.2">
      <c r="B120" s="13" t="s">
        <v>46</v>
      </c>
      <c r="C120" s="11"/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</row>
    <row r="121" spans="2:9" x14ac:dyDescent="0.2">
      <c r="B121" s="13" t="s">
        <v>47</v>
      </c>
      <c r="C121" s="11"/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</row>
    <row r="122" spans="2:9" x14ac:dyDescent="0.2">
      <c r="B122" s="13" t="s">
        <v>48</v>
      </c>
      <c r="C122" s="11"/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</row>
    <row r="123" spans="2:9" x14ac:dyDescent="0.2">
      <c r="B123" s="13" t="s">
        <v>49</v>
      </c>
      <c r="C123" s="11"/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</row>
    <row r="124" spans="2:9" x14ac:dyDescent="0.2">
      <c r="B124" s="3" t="s">
        <v>50</v>
      </c>
      <c r="C124" s="9"/>
      <c r="D124" s="20">
        <f t="shared" ref="D124:I124" si="20">SUM(D125:D133)</f>
        <v>0</v>
      </c>
      <c r="E124" s="20">
        <f t="shared" si="20"/>
        <v>67306148.870000005</v>
      </c>
      <c r="F124" s="20">
        <f t="shared" si="20"/>
        <v>67306148.870000005</v>
      </c>
      <c r="G124" s="20">
        <f t="shared" si="20"/>
        <v>0</v>
      </c>
      <c r="H124" s="20">
        <f t="shared" si="20"/>
        <v>0</v>
      </c>
      <c r="I124" s="20">
        <f t="shared" si="20"/>
        <v>67306148.870000005</v>
      </c>
    </row>
    <row r="125" spans="2:9" x14ac:dyDescent="0.2">
      <c r="B125" s="13" t="s">
        <v>51</v>
      </c>
      <c r="C125" s="11"/>
      <c r="D125" s="20">
        <v>0</v>
      </c>
      <c r="E125" s="20">
        <v>18188846.77</v>
      </c>
      <c r="F125" s="20">
        <v>18188846.77</v>
      </c>
      <c r="G125" s="20">
        <v>0</v>
      </c>
      <c r="H125" s="20">
        <v>0</v>
      </c>
      <c r="I125" s="20">
        <v>18188846.77</v>
      </c>
    </row>
    <row r="126" spans="2:9" x14ac:dyDescent="0.2">
      <c r="B126" s="13" t="s">
        <v>52</v>
      </c>
      <c r="C126" s="11"/>
      <c r="D126" s="20">
        <v>0</v>
      </c>
      <c r="E126" s="20">
        <v>818008.71</v>
      </c>
      <c r="F126" s="20">
        <v>818008.71</v>
      </c>
      <c r="G126" s="20">
        <v>0</v>
      </c>
      <c r="H126" s="20">
        <v>0</v>
      </c>
      <c r="I126" s="20">
        <v>818008.71</v>
      </c>
    </row>
    <row r="127" spans="2:9" x14ac:dyDescent="0.2">
      <c r="B127" s="13" t="s">
        <v>53</v>
      </c>
      <c r="C127" s="11"/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</row>
    <row r="128" spans="2:9" x14ac:dyDescent="0.2">
      <c r="B128" s="13" t="s">
        <v>54</v>
      </c>
      <c r="C128" s="11"/>
      <c r="D128" s="20">
        <v>0</v>
      </c>
      <c r="E128" s="20">
        <v>31016368.02</v>
      </c>
      <c r="F128" s="20">
        <v>31016368.02</v>
      </c>
      <c r="G128" s="20">
        <v>0</v>
      </c>
      <c r="H128" s="20">
        <v>0</v>
      </c>
      <c r="I128" s="20">
        <v>31016368.02</v>
      </c>
    </row>
    <row r="129" spans="2:9" x14ac:dyDescent="0.2">
      <c r="B129" s="13" t="s">
        <v>55</v>
      </c>
      <c r="C129" s="11"/>
      <c r="D129" s="20">
        <v>0</v>
      </c>
      <c r="E129" s="20">
        <v>2912760</v>
      </c>
      <c r="F129" s="20">
        <v>2912760</v>
      </c>
      <c r="G129" s="20">
        <v>0</v>
      </c>
      <c r="H129" s="20">
        <v>0</v>
      </c>
      <c r="I129" s="20">
        <v>2912760</v>
      </c>
    </row>
    <row r="130" spans="2:9" x14ac:dyDescent="0.2">
      <c r="B130" s="13" t="s">
        <v>56</v>
      </c>
      <c r="C130" s="11"/>
      <c r="D130" s="20">
        <v>0</v>
      </c>
      <c r="E130" s="20">
        <v>14370165.370000001</v>
      </c>
      <c r="F130" s="20">
        <v>14370165.370000001</v>
      </c>
      <c r="G130" s="20">
        <v>0</v>
      </c>
      <c r="H130" s="20">
        <v>0</v>
      </c>
      <c r="I130" s="20">
        <v>14370165.370000001</v>
      </c>
    </row>
    <row r="131" spans="2:9" x14ac:dyDescent="0.2">
      <c r="B131" s="13" t="s">
        <v>57</v>
      </c>
      <c r="C131" s="11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</row>
    <row r="132" spans="2:9" x14ac:dyDescent="0.2">
      <c r="B132" s="13" t="s">
        <v>58</v>
      </c>
      <c r="C132" s="11"/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</row>
    <row r="133" spans="2:9" x14ac:dyDescent="0.2">
      <c r="B133" s="13" t="s">
        <v>59</v>
      </c>
      <c r="C133" s="11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</row>
    <row r="134" spans="2:9" x14ac:dyDescent="0.2">
      <c r="B134" s="3" t="s">
        <v>60</v>
      </c>
      <c r="C134" s="9"/>
      <c r="D134" s="20">
        <f t="shared" ref="D134:I134" si="21">SUM(D135:D137)</f>
        <v>101776370</v>
      </c>
      <c r="E134" s="20">
        <f t="shared" si="21"/>
        <v>174732652.97999999</v>
      </c>
      <c r="F134" s="20">
        <f t="shared" si="21"/>
        <v>276509022.97999996</v>
      </c>
      <c r="G134" s="20">
        <f t="shared" si="21"/>
        <v>115013928.78</v>
      </c>
      <c r="H134" s="20">
        <f t="shared" si="21"/>
        <v>115013928.78</v>
      </c>
      <c r="I134" s="20">
        <f t="shared" si="21"/>
        <v>161495094.19999996</v>
      </c>
    </row>
    <row r="135" spans="2:9" x14ac:dyDescent="0.2">
      <c r="B135" s="13" t="s">
        <v>61</v>
      </c>
      <c r="C135" s="11"/>
      <c r="D135" s="20">
        <v>101776370</v>
      </c>
      <c r="E135" s="20">
        <v>174732652.97999999</v>
      </c>
      <c r="F135" s="20">
        <v>276509022.97999996</v>
      </c>
      <c r="G135" s="20">
        <v>115013928.78</v>
      </c>
      <c r="H135" s="20">
        <v>115013928.78</v>
      </c>
      <c r="I135" s="20">
        <v>161495094.19999996</v>
      </c>
    </row>
    <row r="136" spans="2:9" x14ac:dyDescent="0.2">
      <c r="B136" s="13" t="s">
        <v>62</v>
      </c>
      <c r="C136" s="11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</row>
    <row r="137" spans="2:9" x14ac:dyDescent="0.2">
      <c r="B137" s="13" t="s">
        <v>63</v>
      </c>
      <c r="C137" s="11"/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</row>
    <row r="138" spans="2:9" x14ac:dyDescent="0.2">
      <c r="B138" s="3" t="s">
        <v>64</v>
      </c>
      <c r="C138" s="9"/>
      <c r="D138" s="20">
        <f t="shared" ref="D138:I138" si="22">SUM(D139:D146)</f>
        <v>0</v>
      </c>
      <c r="E138" s="20">
        <f t="shared" si="22"/>
        <v>0</v>
      </c>
      <c r="F138" s="20">
        <f t="shared" si="22"/>
        <v>0</v>
      </c>
      <c r="G138" s="20">
        <f t="shared" si="22"/>
        <v>0</v>
      </c>
      <c r="H138" s="20">
        <f t="shared" si="22"/>
        <v>0</v>
      </c>
      <c r="I138" s="20">
        <f t="shared" si="22"/>
        <v>0</v>
      </c>
    </row>
    <row r="139" spans="2:9" x14ac:dyDescent="0.2">
      <c r="B139" s="13" t="s">
        <v>65</v>
      </c>
      <c r="C139" s="11"/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</row>
    <row r="140" spans="2:9" x14ac:dyDescent="0.2">
      <c r="B140" s="13" t="s">
        <v>66</v>
      </c>
      <c r="C140" s="11"/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2:9" x14ac:dyDescent="0.2">
      <c r="B141" s="13" t="s">
        <v>67</v>
      </c>
      <c r="C141" s="11"/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</row>
    <row r="142" spans="2:9" x14ac:dyDescent="0.2">
      <c r="B142" s="13" t="s">
        <v>68</v>
      </c>
      <c r="C142" s="11"/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</row>
    <row r="143" spans="2:9" x14ac:dyDescent="0.2">
      <c r="B143" s="13" t="s">
        <v>69</v>
      </c>
      <c r="C143" s="11"/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</row>
    <row r="144" spans="2:9" x14ac:dyDescent="0.2">
      <c r="B144" s="13" t="s">
        <v>70</v>
      </c>
      <c r="C144" s="11"/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</row>
    <row r="145" spans="2:9" x14ac:dyDescent="0.2">
      <c r="B145" s="13" t="s">
        <v>71</v>
      </c>
      <c r="C145" s="11"/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</row>
    <row r="146" spans="2:9" x14ac:dyDescent="0.2">
      <c r="B146" s="13" t="s">
        <v>72</v>
      </c>
      <c r="C146" s="11"/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</row>
    <row r="147" spans="2:9" x14ac:dyDescent="0.2">
      <c r="B147" s="3" t="s">
        <v>73</v>
      </c>
      <c r="C147" s="9"/>
      <c r="D147" s="20">
        <f>SUM(D148:D150)</f>
        <v>0</v>
      </c>
      <c r="E147" s="20">
        <f t="shared" ref="E147:I147" si="23">SUM(E148:E150)</f>
        <v>0</v>
      </c>
      <c r="F147" s="20">
        <f t="shared" si="23"/>
        <v>0</v>
      </c>
      <c r="G147" s="20">
        <f t="shared" si="23"/>
        <v>0</v>
      </c>
      <c r="H147" s="20">
        <f t="shared" si="23"/>
        <v>0</v>
      </c>
      <c r="I147" s="20">
        <f t="shared" si="23"/>
        <v>0</v>
      </c>
    </row>
    <row r="148" spans="2:9" x14ac:dyDescent="0.2">
      <c r="B148" s="13" t="s">
        <v>74</v>
      </c>
      <c r="C148" s="11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</row>
    <row r="149" spans="2:9" x14ac:dyDescent="0.2">
      <c r="B149" s="13" t="s">
        <v>75</v>
      </c>
      <c r="C149" s="11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</row>
    <row r="150" spans="2:9" x14ac:dyDescent="0.2">
      <c r="B150" s="13" t="s">
        <v>76</v>
      </c>
      <c r="C150" s="11"/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</row>
    <row r="151" spans="2:9" x14ac:dyDescent="0.2">
      <c r="B151" s="3" t="s">
        <v>77</v>
      </c>
      <c r="C151" s="9"/>
      <c r="D151" s="20">
        <f t="shared" ref="D151:I151" si="24">SUM(D152:D158)</f>
        <v>0</v>
      </c>
      <c r="E151" s="20">
        <f t="shared" si="24"/>
        <v>9457292.5300000012</v>
      </c>
      <c r="F151" s="20">
        <f t="shared" si="24"/>
        <v>9457292.5300000012</v>
      </c>
      <c r="G151" s="20">
        <f t="shared" si="24"/>
        <v>9457292.5300000012</v>
      </c>
      <c r="H151" s="20">
        <f t="shared" si="24"/>
        <v>9457292.5300000012</v>
      </c>
      <c r="I151" s="20">
        <f t="shared" si="24"/>
        <v>0</v>
      </c>
    </row>
    <row r="152" spans="2:9" x14ac:dyDescent="0.2">
      <c r="B152" s="13" t="s">
        <v>78</v>
      </c>
      <c r="C152" s="11"/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</row>
    <row r="153" spans="2:9" x14ac:dyDescent="0.2">
      <c r="B153" s="13" t="s">
        <v>79</v>
      </c>
      <c r="C153" s="11"/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</row>
    <row r="154" spans="2:9" x14ac:dyDescent="0.2">
      <c r="B154" s="13" t="s">
        <v>80</v>
      </c>
      <c r="C154" s="11"/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</row>
    <row r="155" spans="2:9" x14ac:dyDescent="0.2">
      <c r="B155" s="13" t="s">
        <v>81</v>
      </c>
      <c r="C155" s="11"/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</row>
    <row r="156" spans="2:9" x14ac:dyDescent="0.2">
      <c r="B156" s="13" t="s">
        <v>82</v>
      </c>
      <c r="C156" s="11"/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</row>
    <row r="157" spans="2:9" x14ac:dyDescent="0.2">
      <c r="B157" s="13" t="s">
        <v>83</v>
      </c>
      <c r="C157" s="11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</row>
    <row r="158" spans="2:9" x14ac:dyDescent="0.2">
      <c r="B158" s="13" t="s">
        <v>84</v>
      </c>
      <c r="C158" s="11"/>
      <c r="D158" s="20">
        <v>0</v>
      </c>
      <c r="E158" s="20">
        <v>9457292.5300000012</v>
      </c>
      <c r="F158" s="20">
        <v>9457292.5300000012</v>
      </c>
      <c r="G158" s="20">
        <v>9457292.5300000012</v>
      </c>
      <c r="H158" s="20">
        <v>9457292.5300000012</v>
      </c>
      <c r="I158" s="20">
        <v>0</v>
      </c>
    </row>
    <row r="159" spans="2:9" x14ac:dyDescent="0.2">
      <c r="B159" s="3"/>
      <c r="C159" s="9"/>
      <c r="D159" s="20"/>
      <c r="E159" s="20"/>
      <c r="F159" s="20"/>
      <c r="G159" s="20"/>
      <c r="H159" s="20"/>
      <c r="I159" s="20"/>
    </row>
    <row r="160" spans="2:9" x14ac:dyDescent="0.2">
      <c r="B160" s="4" t="s">
        <v>86</v>
      </c>
      <c r="C160" s="10"/>
      <c r="D160" s="19">
        <f t="shared" ref="D160:I160" si="25">D10+D85</f>
        <v>5350000000</v>
      </c>
      <c r="E160" s="19">
        <f t="shared" si="25"/>
        <v>2129908283.8099997</v>
      </c>
      <c r="F160" s="19">
        <f t="shared" si="25"/>
        <v>7479908283.8100004</v>
      </c>
      <c r="G160" s="19">
        <f t="shared" si="25"/>
        <v>2769775157.6899991</v>
      </c>
      <c r="H160" s="19">
        <f t="shared" si="25"/>
        <v>2276283213.6299996</v>
      </c>
      <c r="I160" s="19">
        <f t="shared" si="25"/>
        <v>4710133126.1199999</v>
      </c>
    </row>
    <row r="161" spans="2:9" ht="13.5" thickBot="1" x14ac:dyDescent="0.25">
      <c r="B161" s="5"/>
      <c r="C161" s="12"/>
      <c r="D161" s="14"/>
      <c r="E161" s="14"/>
      <c r="F161" s="14"/>
      <c r="G161" s="14"/>
      <c r="H161" s="14"/>
      <c r="I161" s="14"/>
    </row>
    <row r="164" spans="2:9" x14ac:dyDescent="0.2">
      <c r="B164" s="23"/>
      <c r="C164" s="24"/>
      <c r="D164" s="24"/>
      <c r="E164" s="24"/>
      <c r="F164" s="24"/>
      <c r="G164" s="24"/>
      <c r="H164" s="24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2016-12-20T19:53:14Z</cp:lastPrinted>
  <dcterms:created xsi:type="dcterms:W3CDTF">2016-10-11T20:25:15Z</dcterms:created>
  <dcterms:modified xsi:type="dcterms:W3CDTF">2022-07-13T17:24:00Z</dcterms:modified>
</cp:coreProperties>
</file>