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7290"/>
  </bookViews>
  <sheets>
    <sheet name="F4_BP" sheetId="1" r:id="rId1"/>
  </sheets>
  <definedNames>
    <definedName name="_xlnm.Print_Area" localSheetId="0">F4_BP!$B$2:$E$95</definedName>
  </definedNames>
  <calcPr calcId="145621"/>
</workbook>
</file>

<file path=xl/calcChain.xml><?xml version="1.0" encoding="utf-8"?>
<calcChain xmlns="http://schemas.openxmlformats.org/spreadsheetml/2006/main">
  <c r="E18" i="1" l="1"/>
  <c r="D18" i="1"/>
  <c r="C18" i="1"/>
  <c r="E72" i="1" l="1"/>
  <c r="E80" i="1" l="1"/>
  <c r="D80" i="1"/>
  <c r="D78" i="1"/>
  <c r="E78" i="1"/>
  <c r="C78" i="1"/>
  <c r="D76" i="1"/>
  <c r="E76" i="1"/>
  <c r="D75" i="1"/>
  <c r="E75" i="1"/>
  <c r="C76" i="1"/>
  <c r="C75" i="1"/>
  <c r="C74" i="1" s="1"/>
  <c r="D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E41" i="1"/>
  <c r="C41" i="1"/>
  <c r="D31" i="1"/>
  <c r="E31" i="1"/>
  <c r="C31" i="1"/>
  <c r="D14" i="1"/>
  <c r="E14" i="1"/>
  <c r="C14" i="1"/>
  <c r="E48" i="1" l="1"/>
  <c r="E12" i="1" s="1"/>
  <c r="E9" i="1" s="1"/>
  <c r="E22" i="1" s="1"/>
  <c r="E24" i="1" s="1"/>
  <c r="E26" i="1" s="1"/>
  <c r="E35" i="1" s="1"/>
  <c r="D48" i="1"/>
  <c r="D12" i="1" s="1"/>
  <c r="D9" i="1" s="1"/>
  <c r="D22" i="1" s="1"/>
  <c r="D24" i="1" s="1"/>
  <c r="D26" i="1" s="1"/>
  <c r="D35" i="1" s="1"/>
  <c r="E74" i="1"/>
  <c r="E82" i="1" s="1"/>
  <c r="E84" i="1" s="1"/>
  <c r="D74" i="1"/>
  <c r="D82" i="1" s="1"/>
  <c r="D84" i="1" s="1"/>
  <c r="C48" i="1"/>
  <c r="D64" i="1"/>
  <c r="D66" i="1" s="1"/>
  <c r="C64" i="1"/>
  <c r="C66" i="1" s="1"/>
  <c r="E64" i="1"/>
  <c r="E66" i="1" s="1"/>
  <c r="C82" i="1"/>
  <c r="C84" i="1" s="1"/>
  <c r="C12" i="1" l="1"/>
  <c r="C9" i="1" s="1"/>
  <c r="C22" i="1" s="1"/>
  <c r="C24" i="1" s="1"/>
  <c r="C26" i="1" s="1"/>
  <c r="C35" i="1" s="1"/>
</calcChain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<sst xmlns="http://schemas.openxmlformats.org/spreadsheetml/2006/main" count="72" uniqueCount="48">
  <si>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</si>
  <si>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</si>
  <si>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</si>
  <si>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</si>
  <si>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</si>
  <si>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</si>
  <si>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</si>
  <si>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</si>
  <si>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</si>
  <si>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</si>
  <si>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</si>
  <si>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</si>
  <si>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</si>
  <si>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</si>
  <si>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</si>
  <si>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</si>
  <si>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</si>
  <si>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</si>
  <si>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</si>
  <si>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</si>
  <si>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</si>
  <si>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</si>
  <si>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</si>
  <si>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</si>
  <si>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</si>
  <si>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</si>
  <si>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</si>
  <si>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</si>
  <si>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</si>
  <si>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</si>
  <si>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</si>
  <si>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</si>
  <si>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</si>
  <si>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</si>
  <si>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</si>
  <si>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</si>
  <si>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</si>
  <si>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</si>
  <si>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</si>
  <si>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</si>
  <si>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</si>
  <si>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</si>
  <si>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</si>
  <si>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MUNICIPIO DE QUERÉTARO</t>
  </si>
  <si>
    <t>IV. Balance Primario (IV = III + E)</t>
  </si>
  <si>
    <r>
      <t xml:space="preserve">1. Financiamiento interno de </t>
    </r>
    <r>
      <rPr>
        <b/>
        <sz val="10"/>
        <color theme="1"/>
        <rFont val="Arial Narrow"/>
        <family val="2"/>
      </rPr>
      <t>$79,692,662.00 (Setenta y nueve millones, seiscientos noventa y dos mil seiscientos sesenta y dos pesos 00/100 M.N.)</t>
    </r>
    <r>
      <rPr>
        <sz val="10"/>
        <color theme="1"/>
        <rFont val="Arial Narrow"/>
        <family val="2"/>
      </rPr>
      <t>, disponible del Municipio de Querétaro en términos del Art. 53 Ter de la Ley para el Manejo de Recursos Públicos del Estado de Querétaro y Art. 2 Fracción VII Bis de la Ley de Disciplina Financiera de las Entidades Federativas y los Municipios.</t>
    </r>
  </si>
  <si>
    <t>"Bajo protesta de decir verdad declaramos que los Estados Financieros y sus notas, son razonablemente correctos y son responsabilidad del emisor".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</si>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</sst>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0"/>
  <sheetViews>
    <sheetView showGridLines="0" tabSelected="1" zoomScale="80" zoomScaleNormal="80" workbookViewId="0">
      <pane ySplit="8" topLeftCell="A60" activePane="bottomLeft" state="frozen"/>
      <selection pane="bottomLeft" activeCell="B113" sqref="B113"/>
    </sheetView>
  </sheetViews>
  <sheetFormatPr baseColWidth="10" defaultRowHeight="12.75" x14ac:dyDescent="0.2"/>
  <cols>
    <col min="1" max="1" width="4.85546875" style="1" customWidth="1"/>
    <col min="2" max="2" width="70.85546875" style="1" customWidth="1"/>
    <col min="3" max="3" width="23.85546875" style="1" customWidth="1"/>
    <col min="4" max="4" width="23.7109375" style="1" customWidth="1"/>
    <col min="5" max="5" width="27.85546875" style="1" customWidth="1"/>
    <col min="6" max="16384" width="11.42578125" style="1"/>
  </cols>
  <sheetData>
    <row r="1" spans="2:5" ht="13.5" thickBot="1" x14ac:dyDescent="0.25"/>
    <row r="2" spans="2:5" x14ac:dyDescent="0.2">
      <c r="B2" s="37" t="s">
        <v>43</v>
      </c>
      <c r="C2" s="38"/>
      <c r="D2" s="38"/>
      <c r="E2" s="39"/>
    </row>
    <row r="3" spans="2:5" x14ac:dyDescent="0.2">
      <c r="B3" s="40" t="s">
        <v>0</v>
      </c>
      <c r="C3" s="41"/>
      <c r="D3" s="41"/>
      <c r="E3" s="42"/>
    </row>
    <row r="4" spans="2:5" x14ac:dyDescent="0.2">
      <c r="B4" s="40" t="s">
        <v>47</v>
      </c>
      <c r="C4" s="41"/>
      <c r="D4" s="41"/>
      <c r="E4" s="42"/>
    </row>
    <row r="5" spans="2:5" ht="13.5" thickBot="1" x14ac:dyDescent="0.25">
      <c r="B5" s="43" t="s">
        <v>1</v>
      </c>
      <c r="C5" s="44"/>
      <c r="D5" s="44"/>
      <c r="E5" s="45"/>
    </row>
    <row r="6" spans="2:5" ht="13.5" thickBot="1" x14ac:dyDescent="0.25">
      <c r="B6" s="2"/>
      <c r="C6" s="2"/>
      <c r="D6" s="2"/>
      <c r="E6" s="2"/>
    </row>
    <row r="7" spans="2:5" x14ac:dyDescent="0.2">
      <c r="B7" s="46" t="s">
        <v>2</v>
      </c>
      <c r="C7" s="3" t="s">
        <v>3</v>
      </c>
      <c r="D7" s="48" t="s">
        <v>5</v>
      </c>
      <c r="E7" s="3" t="s">
        <v>6</v>
      </c>
    </row>
    <row r="8" spans="2:5" ht="13.5" thickBot="1" x14ac:dyDescent="0.25">
      <c r="B8" s="47"/>
      <c r="C8" s="4" t="s">
        <v>4</v>
      </c>
      <c r="D8" s="49"/>
      <c r="E8" s="4" t="s">
        <v>7</v>
      </c>
    </row>
    <row r="9" spans="2:5" x14ac:dyDescent="0.2">
      <c r="B9" s="7" t="s">
        <v>8</v>
      </c>
      <c r="C9" s="8">
        <f>SUM(C10:C12)</f>
        <v>5350000000</v>
      </c>
      <c r="D9" s="8">
        <f>SUM(D10:D12)</f>
        <v>3936686796.9900002</v>
      </c>
      <c r="E9" s="8">
        <f>SUM(E10:E12)</f>
        <v>3931384892.5799999</v>
      </c>
    </row>
    <row r="10" spans="2:5" x14ac:dyDescent="0.2">
      <c r="B10" s="9" t="s">
        <v>9</v>
      </c>
      <c r="C10" s="6">
        <v>4563912065</v>
      </c>
      <c r="D10" s="6">
        <v>3456019180.9200001</v>
      </c>
      <c r="E10" s="6">
        <v>3450717276.5099998</v>
      </c>
    </row>
    <row r="11" spans="2:5" x14ac:dyDescent="0.2">
      <c r="B11" s="9" t="s">
        <v>10</v>
      </c>
      <c r="C11" s="6">
        <v>706395273</v>
      </c>
      <c r="D11" s="6">
        <v>480667616.06999999</v>
      </c>
      <c r="E11" s="6">
        <v>480667616.06999999</v>
      </c>
    </row>
    <row r="12" spans="2:5" x14ac:dyDescent="0.2">
      <c r="B12" s="9" t="s">
        <v>11</v>
      </c>
      <c r="C12" s="6">
        <f>C48</f>
        <v>79692662</v>
      </c>
      <c r="D12" s="6">
        <f>D48</f>
        <v>0</v>
      </c>
      <c r="E12" s="6">
        <f>E48</f>
        <v>0</v>
      </c>
    </row>
    <row r="13" spans="2:5" ht="9.75" customHeight="1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5270307338</v>
      </c>
      <c r="D14" s="8">
        <f>SUM(D15:D16)</f>
        <v>2769775157.6900063</v>
      </c>
      <c r="E14" s="8">
        <f>SUM(E15:E16)</f>
        <v>2276283213.6300068</v>
      </c>
    </row>
    <row r="15" spans="2:5" x14ac:dyDescent="0.2">
      <c r="B15" s="9" t="s">
        <v>12</v>
      </c>
      <c r="C15" s="6">
        <v>4563912065</v>
      </c>
      <c r="D15" s="6">
        <v>2371827964.1000061</v>
      </c>
      <c r="E15" s="6">
        <v>1921568379.7800066</v>
      </c>
    </row>
    <row r="16" spans="2:5" x14ac:dyDescent="0.2">
      <c r="B16" s="9" t="s">
        <v>13</v>
      </c>
      <c r="C16" s="6">
        <v>706395273</v>
      </c>
      <c r="D16" s="6">
        <v>397947193.58999997</v>
      </c>
      <c r="E16" s="6">
        <v>354714833.84999996</v>
      </c>
    </row>
    <row r="17" spans="2:5" ht="9.75" customHeight="1" x14ac:dyDescent="0.2">
      <c r="B17" s="10"/>
      <c r="C17" s="6"/>
      <c r="D17" s="6"/>
      <c r="E17" s="6"/>
    </row>
    <row r="18" spans="2:5" x14ac:dyDescent="0.2">
      <c r="B18" s="7" t="s">
        <v>14</v>
      </c>
      <c r="C18" s="8">
        <f>SUM(C19:C20)</f>
        <v>79692662</v>
      </c>
      <c r="D18" s="8">
        <f>SUM(D19:D20)</f>
        <v>733451000.51999998</v>
      </c>
      <c r="E18" s="8">
        <f>SUM(E19:E20)</f>
        <v>536487074.24999988</v>
      </c>
    </row>
    <row r="19" spans="2:5" x14ac:dyDescent="0.2">
      <c r="B19" s="9" t="s">
        <v>15</v>
      </c>
      <c r="C19" s="11">
        <v>79692662</v>
      </c>
      <c r="D19" s="6">
        <v>644185320.39999998</v>
      </c>
      <c r="E19" s="6">
        <v>447221394.12999988</v>
      </c>
    </row>
    <row r="20" spans="2:5" x14ac:dyDescent="0.2">
      <c r="B20" s="9" t="s">
        <v>16</v>
      </c>
      <c r="C20" s="22">
        <v>0</v>
      </c>
      <c r="D20" s="6">
        <v>89265680.120000005</v>
      </c>
      <c r="E20" s="6">
        <v>89265680.120000005</v>
      </c>
    </row>
    <row r="21" spans="2:5" ht="9.75" customHeight="1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159385324</v>
      </c>
      <c r="D22" s="7">
        <f>D9-D14+D18</f>
        <v>1900362639.819994</v>
      </c>
      <c r="E22" s="7">
        <f>E9-E14+E18</f>
        <v>2191588753.1999931</v>
      </c>
    </row>
    <row r="23" spans="2:5" ht="9.75" customHeight="1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79692662</v>
      </c>
      <c r="D24" s="7">
        <f>D22-D12</f>
        <v>1900362639.819994</v>
      </c>
      <c r="E24" s="7">
        <f>E22-E12</f>
        <v>2191588753.1999931</v>
      </c>
    </row>
    <row r="25" spans="2:5" ht="9.75" customHeight="1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0</v>
      </c>
      <c r="D26" s="8">
        <f>D24-D18</f>
        <v>1166911639.299994</v>
      </c>
      <c r="E26" s="8">
        <f>E24-E18</f>
        <v>1655101678.9499931</v>
      </c>
    </row>
    <row r="27" spans="2:5" ht="9.75" customHeight="1" thickBot="1" x14ac:dyDescent="0.25">
      <c r="B27" s="12"/>
      <c r="C27" s="13"/>
      <c r="D27" s="13"/>
      <c r="E27" s="13"/>
    </row>
    <row r="28" spans="2:5" ht="35.1" customHeight="1" thickBot="1" x14ac:dyDescent="0.25">
      <c r="B28" s="36"/>
      <c r="C28" s="36"/>
      <c r="D28" s="36"/>
      <c r="E28" s="36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9.75" customHeight="1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ht="9.75" customHeight="1" x14ac:dyDescent="0.2">
      <c r="B34" s="7"/>
      <c r="C34" s="6"/>
      <c r="D34" s="6"/>
      <c r="E34" s="6"/>
    </row>
    <row r="35" spans="2:5" x14ac:dyDescent="0.2">
      <c r="B35" s="7" t="s">
        <v>44</v>
      </c>
      <c r="C35" s="8">
        <f>C26+C31</f>
        <v>0</v>
      </c>
      <c r="D35" s="8">
        <f>D26+D31</f>
        <v>1166911639.299994</v>
      </c>
      <c r="E35" s="8">
        <f>E26+E31</f>
        <v>1655101678.9499931</v>
      </c>
    </row>
    <row r="36" spans="2:5" ht="9.75" customHeight="1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52" t="s">
        <v>20</v>
      </c>
      <c r="C38" s="54" t="s">
        <v>26</v>
      </c>
      <c r="D38" s="56" t="s">
        <v>5</v>
      </c>
      <c r="E38" s="19" t="s">
        <v>6</v>
      </c>
    </row>
    <row r="39" spans="2:5" ht="13.5" thickBot="1" x14ac:dyDescent="0.25">
      <c r="B39" s="53"/>
      <c r="C39" s="55"/>
      <c r="D39" s="57"/>
      <c r="E39" s="20" t="s">
        <v>22</v>
      </c>
    </row>
    <row r="40" spans="2:5" ht="9.75" customHeight="1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79692662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>
        <v>79692662</v>
      </c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ht="9.75" customHeight="1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79692662</v>
      </c>
      <c r="D48" s="23">
        <f>D41-D44</f>
        <v>0</v>
      </c>
      <c r="E48" s="23">
        <f>E41-E44</f>
        <v>0</v>
      </c>
    </row>
    <row r="49" spans="2:5" ht="9.75" customHeight="1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52" t="s">
        <v>20</v>
      </c>
      <c r="C51" s="19" t="s">
        <v>3</v>
      </c>
      <c r="D51" s="56" t="s">
        <v>5</v>
      </c>
      <c r="E51" s="19" t="s">
        <v>6</v>
      </c>
    </row>
    <row r="52" spans="2:5" ht="13.5" thickBot="1" x14ac:dyDescent="0.25">
      <c r="B52" s="53"/>
      <c r="C52" s="20" t="s">
        <v>21</v>
      </c>
      <c r="D52" s="57"/>
      <c r="E52" s="20" t="s">
        <v>22</v>
      </c>
    </row>
    <row r="53" spans="2:5" ht="9.75" customHeight="1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4563912065</v>
      </c>
      <c r="D54" s="26">
        <f>D10</f>
        <v>3456019180.9200001</v>
      </c>
      <c r="E54" s="26">
        <f>E10</f>
        <v>3450717276.5099998</v>
      </c>
    </row>
    <row r="55" spans="2:5" ht="9.75" customHeight="1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79692662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79692662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9.75" customHeight="1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4563912065</v>
      </c>
      <c r="D60" s="22">
        <f>D15</f>
        <v>2371827964.1000061</v>
      </c>
      <c r="E60" s="22">
        <f>E15</f>
        <v>1921568379.7800066</v>
      </c>
    </row>
    <row r="61" spans="2:5" ht="9.75" customHeight="1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644185320.39999998</v>
      </c>
      <c r="E62" s="22">
        <f>E19</f>
        <v>447221394.12999988</v>
      </c>
    </row>
    <row r="63" spans="2:5" ht="9.75" customHeight="1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79692662</v>
      </c>
      <c r="D64" s="23">
        <f>D54+D56-D60+D62</f>
        <v>1728376537.2199941</v>
      </c>
      <c r="E64" s="23">
        <f>E54+E56-E60+E62</f>
        <v>1976370290.859993</v>
      </c>
    </row>
    <row r="65" spans="2:5" ht="9.75" customHeight="1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1728376537.2199941</v>
      </c>
      <c r="E66" s="23">
        <f>E64-E56</f>
        <v>1976370290.859993</v>
      </c>
    </row>
    <row r="67" spans="2:5" ht="9.75" customHeight="1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52" t="s">
        <v>20</v>
      </c>
      <c r="C69" s="54" t="s">
        <v>26</v>
      </c>
      <c r="D69" s="56" t="s">
        <v>5</v>
      </c>
      <c r="E69" s="19" t="s">
        <v>6</v>
      </c>
    </row>
    <row r="70" spans="2:5" ht="13.5" thickBot="1" x14ac:dyDescent="0.25">
      <c r="B70" s="53"/>
      <c r="C70" s="55"/>
      <c r="D70" s="57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706395273</v>
      </c>
      <c r="D72" s="26">
        <f>D11</f>
        <v>480667616.06999999</v>
      </c>
      <c r="E72" s="26">
        <f>E11</f>
        <v>480667616.06999999</v>
      </c>
    </row>
    <row r="73" spans="2:5" ht="9.75" customHeight="1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9.75" customHeight="1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706395273</v>
      </c>
      <c r="D78" s="22">
        <f>D16</f>
        <v>397947193.58999997</v>
      </c>
      <c r="E78" s="22">
        <f>E16</f>
        <v>354714833.84999996</v>
      </c>
    </row>
    <row r="79" spans="2:5" ht="9.75" customHeight="1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89265680.120000005</v>
      </c>
      <c r="E80" s="22">
        <f>E20</f>
        <v>89265680.120000005</v>
      </c>
    </row>
    <row r="81" spans="2:5" ht="9.75" customHeight="1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0</v>
      </c>
      <c r="D82" s="23">
        <f>D72+D74-D78+D80</f>
        <v>171986102.60000002</v>
      </c>
      <c r="E82" s="23">
        <f>E72+E74-E78+E80</f>
        <v>215218462.34000003</v>
      </c>
    </row>
    <row r="83" spans="2:5" ht="9.75" customHeight="1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0</v>
      </c>
      <c r="D84" s="23">
        <f>D82-D74</f>
        <v>171986102.60000002</v>
      </c>
      <c r="E84" s="23">
        <f>E82-E74</f>
        <v>215218462.34000003</v>
      </c>
    </row>
    <row r="85" spans="2:5" ht="13.5" thickBot="1" x14ac:dyDescent="0.25">
      <c r="B85" s="27"/>
      <c r="C85" s="28"/>
      <c r="D85" s="27"/>
      <c r="E85" s="27"/>
    </row>
    <row r="87" spans="2:5" ht="15" customHeight="1" x14ac:dyDescent="0.2">
      <c r="B87" s="51" t="s">
        <v>45</v>
      </c>
      <c r="C87" s="51"/>
      <c r="D87" s="51"/>
      <c r="E87" s="51"/>
    </row>
    <row r="88" spans="2:5" ht="12.75" customHeight="1" x14ac:dyDescent="0.2">
      <c r="B88" s="51"/>
      <c r="C88" s="51"/>
      <c r="D88" s="51"/>
      <c r="E88" s="51"/>
    </row>
    <row r="89" spans="2:5" x14ac:dyDescent="0.2">
      <c r="B89" s="35"/>
      <c r="C89" s="35"/>
      <c r="D89" s="35"/>
      <c r="E89" s="35"/>
    </row>
    <row r="90" spans="2:5" x14ac:dyDescent="0.2">
      <c r="B90" s="50" t="s">
        <v>46</v>
      </c>
      <c r="C90" s="50"/>
      <c r="D90" s="50"/>
      <c r="E90" s="50"/>
    </row>
  </sheetData>
  <mergeCells count="17">
    <mergeCell ref="B90:E90"/>
    <mergeCell ref="B87:E88"/>
    <mergeCell ref="B38:B39"/>
    <mergeCell ref="C38:C39"/>
    <mergeCell ref="D38:D39"/>
    <mergeCell ref="B69:B70"/>
    <mergeCell ref="C69:C70"/>
    <mergeCell ref="D69:D70"/>
    <mergeCell ref="B51:B52"/>
    <mergeCell ref="D51:D52"/>
    <mergeCell ref="B28:E28"/>
    <mergeCell ref="B2:E2"/>
    <mergeCell ref="B3:E3"/>
    <mergeCell ref="B4:E4"/>
    <mergeCell ref="B5:E5"/>
    <mergeCell ref="B7:B8"/>
    <mergeCell ref="D7:D8"/>
  </mergeCells>
  <pageMargins left="1.1499999999999999" right="0.25" top="0.4" bottom="0.33" header="0.3" footer="0.3"/>
  <pageSetup scale="54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F4_BP</vt:lpstr>
      <vt:lpstr>'F4_BP'!Área_de_impresión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2022-04-05T19:21:43Z</cp:lastPrinted>
  <dcterms:created xsi:type="dcterms:W3CDTF">2016-10-11T20:00:09Z</dcterms:created>
  <dcterms:modified xsi:type="dcterms:W3CDTF">2022-07-26T16:48:21Z</dcterms:modified>
</cp:coreProperties>
</file>