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laudia.feregrino\Desktop\REPORTES ESTADOS FINANCIEROS\2.FEBRERO\"/>
    </mc:Choice>
  </mc:AlternateContent>
  <xr:revisionPtr revIDLastSave="0" documentId="13_ncr:1_{3795EE07-F099-4364-857F-D0B87785F1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" r:id="rId1"/>
  </sheets>
  <definedNames>
    <definedName name="_xlnm.Print_Area" localSheetId="0">EAI!$A$1:$I$55</definedName>
    <definedName name="_xlnm.Print_Titles" localSheetId="0">EAI!$1:$5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F41" i="1"/>
  <c r="H40" i="1"/>
  <c r="G40" i="1"/>
  <c r="E40" i="1"/>
  <c r="F40" i="1" s="1"/>
  <c r="D40" i="1"/>
  <c r="I38" i="1"/>
  <c r="F38" i="1"/>
  <c r="H37" i="1"/>
  <c r="I37" i="1" s="1"/>
  <c r="G37" i="1"/>
  <c r="G34" i="1" s="1"/>
  <c r="E37" i="1"/>
  <c r="F37" i="1" s="1"/>
  <c r="I36" i="1"/>
  <c r="F36" i="1"/>
  <c r="I35" i="1"/>
  <c r="F35" i="1"/>
  <c r="E34" i="1"/>
  <c r="F34" i="1" s="1"/>
  <c r="D34" i="1"/>
  <c r="H32" i="1"/>
  <c r="I32" i="1" s="1"/>
  <c r="G32" i="1"/>
  <c r="E32" i="1"/>
  <c r="F32" i="1" s="1"/>
  <c r="D32" i="1"/>
  <c r="H31" i="1"/>
  <c r="I31" i="1" s="1"/>
  <c r="G31" i="1"/>
  <c r="E31" i="1"/>
  <c r="F31" i="1" s="1"/>
  <c r="D31" i="1"/>
  <c r="H30" i="1"/>
  <c r="I30" i="1" s="1"/>
  <c r="E30" i="1"/>
  <c r="F30" i="1" s="1"/>
  <c r="D30" i="1"/>
  <c r="H29" i="1"/>
  <c r="G29" i="1"/>
  <c r="E29" i="1"/>
  <c r="D29" i="1"/>
  <c r="H28" i="1"/>
  <c r="G28" i="1"/>
  <c r="E28" i="1"/>
  <c r="D28" i="1"/>
  <c r="D27" i="1"/>
  <c r="I27" i="1" s="1"/>
  <c r="D26" i="1"/>
  <c r="I26" i="1" s="1"/>
  <c r="H25" i="1"/>
  <c r="E25" i="1"/>
  <c r="D25" i="1"/>
  <c r="H19" i="1"/>
  <c r="E19" i="1"/>
  <c r="D19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F19" i="1" s="1"/>
  <c r="I10" i="1"/>
  <c r="F10" i="1"/>
  <c r="I9" i="1"/>
  <c r="F9" i="1"/>
  <c r="I8" i="1"/>
  <c r="F8" i="1"/>
  <c r="F29" i="1" l="1"/>
  <c r="D24" i="1"/>
  <c r="I29" i="1"/>
  <c r="E24" i="1"/>
  <c r="F24" i="1" s="1"/>
  <c r="D43" i="1"/>
  <c r="H34" i="1"/>
  <c r="I34" i="1" s="1"/>
  <c r="I19" i="1"/>
  <c r="F28" i="1"/>
  <c r="I40" i="1"/>
  <c r="I28" i="1"/>
  <c r="G30" i="1"/>
  <c r="G19" i="1"/>
  <c r="G25" i="1"/>
  <c r="H24" i="1"/>
  <c r="I24" i="1" s="1"/>
  <c r="I25" i="1"/>
  <c r="F26" i="1"/>
  <c r="F25" i="1"/>
  <c r="F27" i="1"/>
  <c r="E43" i="1" l="1"/>
  <c r="F43" i="1" s="1"/>
  <c r="G24" i="1"/>
  <c r="G43" i="1" s="1"/>
  <c r="H43" i="1"/>
  <c r="I43" i="1" s="1"/>
</calcChain>
</file>

<file path=xl/sharedStrings.xml><?xml version="1.0" encoding="utf-8"?>
<sst xmlns="http://schemas.openxmlformats.org/spreadsheetml/2006/main" count="58" uniqueCount="34">
  <si>
    <t>MUNICIPIO DE QUERÉTARO</t>
  </si>
  <si>
    <t>SECRETARÍA DE FINANZAS</t>
  </si>
  <si>
    <t>DIRECCIÓN DE INGRESOS</t>
  </si>
  <si>
    <t>ESTADO ANALÍTICO DE INGRESOS</t>
  </si>
  <si>
    <t>Rubro de Ingresos / Fuente de Financiamiento</t>
  </si>
  <si>
    <t>Ingreso</t>
  </si>
  <si>
    <t>Diferencia</t>
  </si>
  <si>
    <t>Estimado</t>
  </si>
  <si>
    <t>Ampliaciones 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</si>
  <si>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</si>
  <si>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</si>
  <si>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</si>
  <si>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</si>
  <si>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</si>
  <si>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</si>
  <si>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</si>
  <si>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</si>
  <si>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</si>
  <si>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</si>
  <si>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</si>
  <si>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</si>
  <si>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</si>
  <si>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</si>
  <si>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</si>
  <si>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</si>
  <si>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</si>
  <si>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"Bajo protesta de decir verdad declaramos que los Estados Financieros y sus notas, son razonablemente correctos y son responsabilidad del emisor".</t>
  </si>
  <si>
    <t>Mtro. Carlos Alejandro León González</t>
  </si>
  <si>
    <t>C.P. Itzcalli Rubio Medina</t>
  </si>
  <si>
    <t xml:space="preserve">Lcda. Claudia Feregrino Chávez
</t>
  </si>
  <si>
    <t>Secretario de Finanzas</t>
  </si>
  <si>
    <t>Director de Ingresos</t>
  </si>
  <si>
    <t>Jefa de Departamento de Recaudación</t>
  </si>
  <si>
    <t>DEL 01 DE ENERO AL 28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</si>
</sst>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4" fontId="5" fillId="0" borderId="7" xfId="0" applyNumberFormat="1" applyFont="1" applyBorder="1"/>
    <xf numFmtId="4" fontId="3" fillId="0" borderId="0" xfId="0" applyNumberFormat="1" applyFont="1"/>
    <xf numFmtId="0" fontId="5" fillId="0" borderId="0" xfId="0" applyFont="1" applyAlignment="1">
      <alignment horizontal="justify" vertical="center" wrapText="1"/>
    </xf>
    <xf numFmtId="4" fontId="5" fillId="0" borderId="14" xfId="0" applyNumberFormat="1" applyFont="1" applyBorder="1"/>
    <xf numFmtId="0" fontId="5" fillId="0" borderId="12" xfId="0" applyFont="1" applyBorder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5" fillId="0" borderId="8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 wrapText="1"/>
    </xf>
    <xf numFmtId="4" fontId="4" fillId="0" borderId="15" xfId="0" applyNumberFormat="1" applyFont="1" applyBorder="1"/>
    <xf numFmtId="43" fontId="5" fillId="0" borderId="0" xfId="1" applyFont="1" applyAlignment="1">
      <alignment horizontal="justify" vertical="center" wrapText="1"/>
    </xf>
    <xf numFmtId="43" fontId="4" fillId="0" borderId="5" xfId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43" fontId="4" fillId="0" borderId="13" xfId="1" applyFont="1" applyBorder="1" applyAlignment="1">
      <alignment horizontal="right" vertical="center" wrapText="1"/>
    </xf>
    <xf numFmtId="43" fontId="4" fillId="0" borderId="13" xfId="1" applyFont="1" applyBorder="1" applyAlignment="1">
      <alignment horizontal="center" vertical="center" wrapText="1"/>
    </xf>
    <xf numFmtId="43" fontId="4" fillId="0" borderId="13" xfId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/>
    </xf>
    <xf numFmtId="4" fontId="4" fillId="0" borderId="14" xfId="0" applyNumberFormat="1" applyFont="1" applyBorder="1"/>
    <xf numFmtId="0" fontId="5" fillId="0" borderId="13" xfId="0" applyFont="1" applyBorder="1" applyAlignment="1">
      <alignment horizontal="right" vertical="center"/>
    </xf>
    <xf numFmtId="0" fontId="5" fillId="0" borderId="10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4" fontId="4" fillId="0" borderId="0" xfId="0" applyNumberFormat="1" applyFont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19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/>
    </xf>
    <xf numFmtId="0" fontId="5" fillId="0" borderId="10" xfId="0" applyFont="1" applyBorder="1" applyAlignment="1">
      <alignment horizontal="justify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justify" vertical="center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</xdr:row>
      <xdr:rowOff>42116</xdr:rowOff>
    </xdr:from>
    <xdr:to>
      <xdr:col>1</xdr:col>
      <xdr:colOff>1244600</xdr:colOff>
      <xdr:row>3</xdr:row>
      <xdr:rowOff>109830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219916"/>
          <a:ext cx="1549399" cy="423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oogle.com/mail/u/0?ui=2&amp;ik=15e59dc3ff&amp;view=lg&amp;permmsgid=msg-a%3Ar7851279606407284414&amp;ser=1" TargetMode="External"/><Relationship Id="rId2" Type="http://schemas.openxmlformats.org/officeDocument/2006/relationships/hyperlink" Target="https://mail.google.com/mail/u/0?ui=2&amp;ik=15e59dc3ff&amp;view=lg&amp;permmsgid=msg-a%3Ar7851279606407284414&amp;ser=1" TargetMode="External"/><Relationship Id="rId1" Type="http://schemas.openxmlformats.org/officeDocument/2006/relationships/hyperlink" Target="https://mail.google.com/mail/u/0?ui=2&amp;ik=15e59dc3ff&amp;view=lg&amp;permmsgid=msg-a%3Ar7851279606407284414&amp;ser=1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showGridLines="0" tabSelected="1" view="pageBreakPreview" zoomScaleNormal="100" zoomScaleSheetLayoutView="100" zoomScalePageLayoutView="68" workbookViewId="0">
      <selection activeCell="L10" sqref="L10"/>
    </sheetView>
  </sheetViews>
  <sheetFormatPr baseColWidth="10" defaultColWidth="11.42578125" defaultRowHeight="14.25" x14ac:dyDescent="0.2"/>
  <cols>
    <col min="1" max="1" width="6" style="1" customWidth="1"/>
    <col min="2" max="2" width="25" style="1" customWidth="1"/>
    <col min="3" max="3" width="25.5703125" style="1" customWidth="1"/>
    <col min="4" max="8" width="18.42578125" style="1" customWidth="1"/>
    <col min="9" max="9" width="21.85546875" style="1" customWidth="1"/>
    <col min="10" max="10" width="14.42578125" style="1" bestFit="1" customWidth="1"/>
    <col min="11" max="11" width="16.42578125" style="1" bestFit="1" customWidth="1"/>
    <col min="12" max="16384" width="11.42578125" style="1"/>
  </cols>
  <sheetData>
    <row r="1" spans="1:10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10" x14ac:dyDescent="0.2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3" spans="1:10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</row>
    <row r="4" spans="1:10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</row>
    <row r="5" spans="1:10" ht="15" thickBot="1" x14ac:dyDescent="0.25">
      <c r="A5" s="76" t="s">
        <v>33</v>
      </c>
      <c r="B5" s="76"/>
      <c r="C5" s="76"/>
      <c r="D5" s="76"/>
      <c r="E5" s="76"/>
      <c r="F5" s="76"/>
      <c r="G5" s="76"/>
      <c r="H5" s="76"/>
      <c r="I5" s="76"/>
    </row>
    <row r="6" spans="1:10" ht="15" thickBot="1" x14ac:dyDescent="0.25">
      <c r="A6" s="77" t="s">
        <v>4</v>
      </c>
      <c r="B6" s="78"/>
      <c r="C6" s="79"/>
      <c r="D6" s="57" t="s">
        <v>5</v>
      </c>
      <c r="E6" s="58"/>
      <c r="F6" s="58"/>
      <c r="G6" s="58"/>
      <c r="H6" s="59"/>
      <c r="I6" s="83" t="s">
        <v>6</v>
      </c>
    </row>
    <row r="7" spans="1:10" ht="29.1" customHeight="1" thickBot="1" x14ac:dyDescent="0.25">
      <c r="A7" s="80"/>
      <c r="B7" s="81"/>
      <c r="C7" s="82"/>
      <c r="D7" s="2" t="s">
        <v>7</v>
      </c>
      <c r="E7" s="3" t="s">
        <v>8</v>
      </c>
      <c r="F7" s="2" t="s">
        <v>9</v>
      </c>
      <c r="G7" s="2" t="s">
        <v>10</v>
      </c>
      <c r="H7" s="2" t="s">
        <v>11</v>
      </c>
      <c r="I7" s="61"/>
    </row>
    <row r="8" spans="1:10" ht="14.45" customHeight="1" x14ac:dyDescent="0.2">
      <c r="A8" s="70" t="s">
        <v>12</v>
      </c>
      <c r="B8" s="71"/>
      <c r="C8" s="72"/>
      <c r="D8" s="4">
        <v>3781913840</v>
      </c>
      <c r="E8" s="4">
        <v>0</v>
      </c>
      <c r="F8" s="4">
        <f>+E8+D8</f>
        <v>3781913840</v>
      </c>
      <c r="G8" s="4">
        <v>1678954446.0699997</v>
      </c>
      <c r="H8" s="4">
        <v>1678620722.2199998</v>
      </c>
      <c r="I8" s="4">
        <f>+H8-D8</f>
        <v>-2103293117.7800002</v>
      </c>
      <c r="J8" s="5"/>
    </row>
    <row r="9" spans="1:10" ht="14.45" customHeight="1" x14ac:dyDescent="0.2">
      <c r="A9" s="66" t="s">
        <v>13</v>
      </c>
      <c r="B9" s="43"/>
      <c r="C9" s="67"/>
      <c r="D9" s="7">
        <v>0</v>
      </c>
      <c r="E9" s="7">
        <v>0</v>
      </c>
      <c r="F9" s="7">
        <f t="shared" ref="F9:F17" si="0">+E9+D9</f>
        <v>0</v>
      </c>
      <c r="G9" s="7">
        <v>0</v>
      </c>
      <c r="H9" s="7">
        <v>0</v>
      </c>
      <c r="I9" s="7">
        <f t="shared" ref="I9:I17" si="1">+H9-D9</f>
        <v>0</v>
      </c>
    </row>
    <row r="10" spans="1:10" ht="14.45" customHeight="1" x14ac:dyDescent="0.2">
      <c r="A10" s="66" t="s">
        <v>14</v>
      </c>
      <c r="B10" s="43"/>
      <c r="C10" s="67"/>
      <c r="D10" s="7">
        <v>0</v>
      </c>
      <c r="E10" s="7">
        <v>0</v>
      </c>
      <c r="F10" s="7">
        <f t="shared" si="0"/>
        <v>0</v>
      </c>
      <c r="G10" s="7">
        <v>0</v>
      </c>
      <c r="H10" s="7">
        <v>0</v>
      </c>
      <c r="I10" s="7">
        <f t="shared" si="1"/>
        <v>0</v>
      </c>
    </row>
    <row r="11" spans="1:10" ht="14.45" customHeight="1" x14ac:dyDescent="0.2">
      <c r="A11" s="66" t="s">
        <v>15</v>
      </c>
      <c r="B11" s="43"/>
      <c r="C11" s="67"/>
      <c r="D11" s="7">
        <v>657217174</v>
      </c>
      <c r="E11" s="7">
        <v>0</v>
      </c>
      <c r="F11" s="7">
        <f t="shared" si="0"/>
        <v>657217174</v>
      </c>
      <c r="G11" s="7">
        <v>109105477.75000003</v>
      </c>
      <c r="H11" s="7">
        <v>109105477.75000003</v>
      </c>
      <c r="I11" s="7">
        <f t="shared" si="1"/>
        <v>-548111696.25</v>
      </c>
      <c r="J11" s="5"/>
    </row>
    <row r="12" spans="1:10" ht="14.45" customHeight="1" x14ac:dyDescent="0.2">
      <c r="A12" s="73" t="s">
        <v>16</v>
      </c>
      <c r="B12" s="74"/>
      <c r="C12" s="75"/>
      <c r="D12" s="7">
        <v>140530822</v>
      </c>
      <c r="E12" s="7">
        <v>0</v>
      </c>
      <c r="F12" s="7">
        <f t="shared" si="0"/>
        <v>140530822</v>
      </c>
      <c r="G12" s="7">
        <v>21120984.160000399</v>
      </c>
      <c r="H12" s="7">
        <v>21120984.160000399</v>
      </c>
      <c r="I12" s="7">
        <f t="shared" si="1"/>
        <v>-119409837.8399996</v>
      </c>
      <c r="J12" s="5"/>
    </row>
    <row r="13" spans="1:10" ht="14.45" customHeight="1" x14ac:dyDescent="0.2">
      <c r="A13" s="66" t="s">
        <v>17</v>
      </c>
      <c r="B13" s="43"/>
      <c r="C13" s="67"/>
      <c r="D13" s="7">
        <v>179299540</v>
      </c>
      <c r="E13" s="7">
        <v>0</v>
      </c>
      <c r="F13" s="7">
        <f t="shared" si="0"/>
        <v>179299540</v>
      </c>
      <c r="G13" s="7">
        <v>27194423.580000006</v>
      </c>
      <c r="H13" s="7">
        <v>27150946.990000006</v>
      </c>
      <c r="I13" s="7">
        <f t="shared" si="1"/>
        <v>-152148593.00999999</v>
      </c>
      <c r="J13" s="5"/>
    </row>
    <row r="14" spans="1:10" ht="27" customHeight="1" x14ac:dyDescent="0.2">
      <c r="A14" s="65" t="s">
        <v>18</v>
      </c>
      <c r="B14" s="38"/>
      <c r="C14" s="39"/>
      <c r="D14" s="7">
        <v>0</v>
      </c>
      <c r="E14" s="7">
        <v>0</v>
      </c>
      <c r="F14" s="7">
        <f t="shared" si="0"/>
        <v>0</v>
      </c>
      <c r="G14" s="7">
        <v>1.1641532182693481E-10</v>
      </c>
      <c r="H14" s="7">
        <v>1.1641532182693481E-10</v>
      </c>
      <c r="I14" s="7">
        <f t="shared" si="1"/>
        <v>1.1641532182693481E-10</v>
      </c>
    </row>
    <row r="15" spans="1:10" ht="27" customHeight="1" x14ac:dyDescent="0.2">
      <c r="A15" s="66" t="s">
        <v>19</v>
      </c>
      <c r="B15" s="43"/>
      <c r="C15" s="67"/>
      <c r="D15" s="7">
        <v>3325299690</v>
      </c>
      <c r="E15" s="7">
        <v>0</v>
      </c>
      <c r="F15" s="7">
        <f t="shared" si="0"/>
        <v>3325299690</v>
      </c>
      <c r="G15" s="7">
        <v>635086838</v>
      </c>
      <c r="H15" s="7">
        <v>635086838</v>
      </c>
      <c r="I15" s="7">
        <f t="shared" si="1"/>
        <v>-2690212852</v>
      </c>
      <c r="J15" s="5"/>
    </row>
    <row r="16" spans="1:10" ht="29.25" customHeight="1" x14ac:dyDescent="0.2">
      <c r="A16" s="66" t="s">
        <v>20</v>
      </c>
      <c r="B16" s="43"/>
      <c r="C16" s="67"/>
      <c r="D16" s="7">
        <v>0</v>
      </c>
      <c r="E16" s="7">
        <v>0</v>
      </c>
      <c r="F16" s="7">
        <f t="shared" si="0"/>
        <v>0</v>
      </c>
      <c r="G16" s="7">
        <v>0</v>
      </c>
      <c r="H16" s="7">
        <v>0</v>
      </c>
      <c r="I16" s="7">
        <f t="shared" si="1"/>
        <v>0</v>
      </c>
    </row>
    <row r="17" spans="1:12" ht="14.45" customHeight="1" x14ac:dyDescent="0.2">
      <c r="A17" s="66" t="s">
        <v>21</v>
      </c>
      <c r="B17" s="43"/>
      <c r="C17" s="67"/>
      <c r="D17" s="7">
        <v>0</v>
      </c>
      <c r="E17" s="7">
        <v>0</v>
      </c>
      <c r="F17" s="7">
        <f t="shared" si="0"/>
        <v>0</v>
      </c>
      <c r="G17" s="7">
        <v>0</v>
      </c>
      <c r="H17" s="7">
        <v>0</v>
      </c>
      <c r="I17" s="7">
        <f t="shared" si="1"/>
        <v>0</v>
      </c>
    </row>
    <row r="18" spans="1:12" ht="15" thickBot="1" x14ac:dyDescent="0.25">
      <c r="A18" s="10"/>
      <c r="B18" s="11"/>
      <c r="C18" s="12"/>
      <c r="D18" s="13"/>
      <c r="E18" s="13"/>
      <c r="F18" s="13"/>
      <c r="G18" s="13"/>
      <c r="H18" s="13"/>
      <c r="I18" s="13"/>
    </row>
    <row r="19" spans="1:12" ht="15" thickBot="1" x14ac:dyDescent="0.25">
      <c r="A19" s="14"/>
      <c r="B19" s="15"/>
      <c r="C19" s="16" t="s">
        <v>22</v>
      </c>
      <c r="D19" s="17">
        <f>SUM(D8:D18)</f>
        <v>8084261066</v>
      </c>
      <c r="E19" s="17">
        <f>SUM(E8:E18)</f>
        <v>0</v>
      </c>
      <c r="F19" s="17">
        <f>SUM(F8:F18)</f>
        <v>8084261066</v>
      </c>
      <c r="G19" s="17">
        <f>SUM(G8:G18)</f>
        <v>2471462169.5599999</v>
      </c>
      <c r="H19" s="17">
        <f>SUM(H8:H18)</f>
        <v>2471084969.1199999</v>
      </c>
      <c r="I19" s="47">
        <f>+H19-D19</f>
        <v>-5613176096.8800001</v>
      </c>
      <c r="J19" s="5"/>
      <c r="K19" s="5"/>
      <c r="L19" s="5"/>
    </row>
    <row r="20" spans="1:12" ht="15" thickBot="1" x14ac:dyDescent="0.25">
      <c r="A20" s="6"/>
      <c r="B20" s="6"/>
      <c r="C20" s="6"/>
      <c r="D20" s="6"/>
      <c r="E20" s="6"/>
      <c r="F20" s="6"/>
      <c r="G20" s="68" t="s">
        <v>23</v>
      </c>
      <c r="H20" s="69"/>
      <c r="I20" s="48"/>
    </row>
    <row r="21" spans="1:12" ht="15" thickBot="1" x14ac:dyDescent="0.25">
      <c r="A21" s="6"/>
      <c r="B21" s="6"/>
      <c r="C21" s="6"/>
      <c r="D21" s="6"/>
      <c r="E21" s="6"/>
      <c r="F21" s="18"/>
      <c r="G21" s="19"/>
      <c r="H21" s="19"/>
      <c r="I21" s="20"/>
    </row>
    <row r="22" spans="1:12" ht="15" thickBot="1" x14ac:dyDescent="0.25">
      <c r="A22" s="51" t="s">
        <v>4</v>
      </c>
      <c r="B22" s="52"/>
      <c r="C22" s="53"/>
      <c r="D22" s="57" t="s">
        <v>5</v>
      </c>
      <c r="E22" s="58"/>
      <c r="F22" s="58"/>
      <c r="G22" s="58"/>
      <c r="H22" s="59"/>
      <c r="I22" s="60" t="s">
        <v>6</v>
      </c>
    </row>
    <row r="23" spans="1:12" ht="29.1" customHeight="1" thickBot="1" x14ac:dyDescent="0.25">
      <c r="A23" s="54"/>
      <c r="B23" s="55"/>
      <c r="C23" s="56"/>
      <c r="D23" s="2" t="s">
        <v>7</v>
      </c>
      <c r="E23" s="3" t="s">
        <v>8</v>
      </c>
      <c r="F23" s="2" t="s">
        <v>9</v>
      </c>
      <c r="G23" s="2" t="s">
        <v>10</v>
      </c>
      <c r="H23" s="2" t="s">
        <v>11</v>
      </c>
      <c r="I23" s="61"/>
    </row>
    <row r="24" spans="1:12" x14ac:dyDescent="0.2">
      <c r="A24" s="62" t="s">
        <v>24</v>
      </c>
      <c r="B24" s="63"/>
      <c r="C24" s="64"/>
      <c r="D24" s="21">
        <f>+D25+D26+D27+D28+D29+D30+D31+D32</f>
        <v>8084261066</v>
      </c>
      <c r="E24" s="22">
        <f>+E25+E26+E27+E28+E29+E30+E31+E32</f>
        <v>0</v>
      </c>
      <c r="F24" s="22">
        <f t="shared" ref="F24:F32" si="2">+E24+D24</f>
        <v>8084261066</v>
      </c>
      <c r="G24" s="22">
        <f>+G25+G26+G27+G28+G29+G30+G31+G32</f>
        <v>2471462169.5599999</v>
      </c>
      <c r="H24" s="22">
        <f>+H25+H26+H27+H28+H29+H30+H31+H32</f>
        <v>2471084969.1199999</v>
      </c>
      <c r="I24" s="23">
        <f t="shared" ref="I24:I32" si="3">+H24-D24</f>
        <v>-5613176096.8800001</v>
      </c>
    </row>
    <row r="25" spans="1:12" x14ac:dyDescent="0.2">
      <c r="A25" s="8"/>
      <c r="B25" s="43" t="s">
        <v>12</v>
      </c>
      <c r="C25" s="44"/>
      <c r="D25" s="24">
        <f t="shared" ref="D25:D30" si="4">+D8</f>
        <v>3781913840</v>
      </c>
      <c r="E25" s="24">
        <f>E8</f>
        <v>0</v>
      </c>
      <c r="F25" s="24">
        <f t="shared" si="2"/>
        <v>3781913840</v>
      </c>
      <c r="G25" s="24">
        <f>+G8</f>
        <v>1678954446.0699997</v>
      </c>
      <c r="H25" s="24">
        <f>+H8</f>
        <v>1678620722.2199998</v>
      </c>
      <c r="I25" s="24">
        <f t="shared" si="3"/>
        <v>-2103293117.7800002</v>
      </c>
    </row>
    <row r="26" spans="1:12" ht="16.5" customHeight="1" x14ac:dyDescent="0.2">
      <c r="A26" s="8"/>
      <c r="B26" s="43" t="s">
        <v>13</v>
      </c>
      <c r="C26" s="44"/>
      <c r="D26" s="24">
        <f t="shared" si="4"/>
        <v>0</v>
      </c>
      <c r="E26" s="24">
        <v>0</v>
      </c>
      <c r="F26" s="24">
        <f t="shared" si="2"/>
        <v>0</v>
      </c>
      <c r="G26" s="24">
        <v>0</v>
      </c>
      <c r="H26" s="24">
        <v>0</v>
      </c>
      <c r="I26" s="24">
        <f t="shared" si="3"/>
        <v>0</v>
      </c>
    </row>
    <row r="27" spans="1:12" x14ac:dyDescent="0.2">
      <c r="A27" s="8"/>
      <c r="B27" s="43" t="s">
        <v>14</v>
      </c>
      <c r="C27" s="44"/>
      <c r="D27" s="24">
        <f t="shared" si="4"/>
        <v>0</v>
      </c>
      <c r="E27" s="24">
        <v>0</v>
      </c>
      <c r="F27" s="24">
        <f t="shared" si="2"/>
        <v>0</v>
      </c>
      <c r="G27" s="24">
        <v>0</v>
      </c>
      <c r="H27" s="24">
        <v>0</v>
      </c>
      <c r="I27" s="24">
        <f t="shared" si="3"/>
        <v>0</v>
      </c>
    </row>
    <row r="28" spans="1:12" x14ac:dyDescent="0.2">
      <c r="A28" s="8"/>
      <c r="B28" s="43" t="s">
        <v>15</v>
      </c>
      <c r="C28" s="44"/>
      <c r="D28" s="24">
        <f t="shared" si="4"/>
        <v>657217174</v>
      </c>
      <c r="E28" s="24">
        <f>E11</f>
        <v>0</v>
      </c>
      <c r="F28" s="24">
        <f t="shared" si="2"/>
        <v>657217174</v>
      </c>
      <c r="G28" s="24">
        <f t="shared" ref="G28:H30" si="5">+G11</f>
        <v>109105477.75000003</v>
      </c>
      <c r="H28" s="24">
        <f t="shared" si="5"/>
        <v>109105477.75000003</v>
      </c>
      <c r="I28" s="24">
        <f t="shared" si="3"/>
        <v>-548111696.25</v>
      </c>
    </row>
    <row r="29" spans="1:12" ht="15" customHeight="1" x14ac:dyDescent="0.2">
      <c r="A29" s="8"/>
      <c r="B29" s="43" t="s">
        <v>16</v>
      </c>
      <c r="C29" s="44"/>
      <c r="D29" s="24">
        <f t="shared" si="4"/>
        <v>140530822</v>
      </c>
      <c r="E29" s="24">
        <f>E12</f>
        <v>0</v>
      </c>
      <c r="F29" s="24">
        <f t="shared" si="2"/>
        <v>140530822</v>
      </c>
      <c r="G29" s="24">
        <f t="shared" si="5"/>
        <v>21120984.160000399</v>
      </c>
      <c r="H29" s="24">
        <f t="shared" si="5"/>
        <v>21120984.160000399</v>
      </c>
      <c r="I29" s="24">
        <f t="shared" si="3"/>
        <v>-119409837.8399996</v>
      </c>
    </row>
    <row r="30" spans="1:12" ht="15" customHeight="1" x14ac:dyDescent="0.2">
      <c r="A30" s="8"/>
      <c r="B30" s="43" t="s">
        <v>17</v>
      </c>
      <c r="C30" s="44"/>
      <c r="D30" s="24">
        <f t="shared" si="4"/>
        <v>179299540</v>
      </c>
      <c r="E30" s="24">
        <f>E13</f>
        <v>0</v>
      </c>
      <c r="F30" s="24">
        <f t="shared" si="2"/>
        <v>179299540</v>
      </c>
      <c r="G30" s="24">
        <f t="shared" si="5"/>
        <v>27194423.580000006</v>
      </c>
      <c r="H30" s="24">
        <f t="shared" si="5"/>
        <v>27150946.990000006</v>
      </c>
      <c r="I30" s="24">
        <f t="shared" si="3"/>
        <v>-152148593.00999999</v>
      </c>
    </row>
    <row r="31" spans="1:12" ht="42" customHeight="1" x14ac:dyDescent="0.2">
      <c r="A31" s="8"/>
      <c r="B31" s="43" t="s">
        <v>19</v>
      </c>
      <c r="C31" s="44"/>
      <c r="D31" s="24">
        <f>+D15</f>
        <v>3325299690</v>
      </c>
      <c r="E31" s="24">
        <f>E15</f>
        <v>0</v>
      </c>
      <c r="F31" s="24">
        <f t="shared" si="2"/>
        <v>3325299690</v>
      </c>
      <c r="G31" s="24">
        <f>+G15</f>
        <v>635086838</v>
      </c>
      <c r="H31" s="24">
        <f>+H15</f>
        <v>635086838</v>
      </c>
      <c r="I31" s="24">
        <f t="shared" si="3"/>
        <v>-2690212852</v>
      </c>
    </row>
    <row r="32" spans="1:12" ht="26.25" customHeight="1" x14ac:dyDescent="0.2">
      <c r="A32" s="8"/>
      <c r="B32" s="43" t="s">
        <v>20</v>
      </c>
      <c r="C32" s="44"/>
      <c r="D32" s="24">
        <f>+D16</f>
        <v>0</v>
      </c>
      <c r="E32" s="24">
        <f>+E16</f>
        <v>0</v>
      </c>
      <c r="F32" s="24">
        <f t="shared" si="2"/>
        <v>0</v>
      </c>
      <c r="G32" s="24">
        <f>+G16</f>
        <v>0</v>
      </c>
      <c r="H32" s="24">
        <f>+H16</f>
        <v>0</v>
      </c>
      <c r="I32" s="24">
        <f t="shared" si="3"/>
        <v>0</v>
      </c>
    </row>
    <row r="33" spans="1:9" x14ac:dyDescent="0.2">
      <c r="A33" s="8"/>
      <c r="B33" s="38"/>
      <c r="C33" s="39"/>
      <c r="D33" s="25"/>
      <c r="E33" s="9"/>
      <c r="F33" s="9"/>
      <c r="G33" s="9"/>
      <c r="H33" s="9"/>
      <c r="I33" s="9"/>
    </row>
    <row r="34" spans="1:9" ht="48.75" customHeight="1" x14ac:dyDescent="0.2">
      <c r="A34" s="40" t="s">
        <v>25</v>
      </c>
      <c r="B34" s="41"/>
      <c r="C34" s="42"/>
      <c r="D34" s="27">
        <f>+D35+D36+D37+D38</f>
        <v>0</v>
      </c>
      <c r="E34" s="27">
        <f>+E35+E36+E37+E38</f>
        <v>0</v>
      </c>
      <c r="F34" s="27">
        <f>+E34+D34</f>
        <v>0</v>
      </c>
      <c r="G34" s="27">
        <f>+G35+G36+G37+G38</f>
        <v>1.1641532182693481E-10</v>
      </c>
      <c r="H34" s="27">
        <f>+H35+H36+H37+H38</f>
        <v>1.1641532182693481E-10</v>
      </c>
      <c r="I34" s="27">
        <f>+H34-D34</f>
        <v>1.1641532182693481E-10</v>
      </c>
    </row>
    <row r="35" spans="1:9" ht="16.5" customHeight="1" x14ac:dyDescent="0.2">
      <c r="A35" s="26"/>
      <c r="B35" s="43" t="s">
        <v>13</v>
      </c>
      <c r="C35" s="44"/>
      <c r="D35" s="7">
        <v>0</v>
      </c>
      <c r="E35" s="7">
        <v>0</v>
      </c>
      <c r="F35" s="7">
        <f t="shared" ref="F35:F38" si="6">+E35+D35</f>
        <v>0</v>
      </c>
      <c r="G35" s="7">
        <v>0</v>
      </c>
      <c r="H35" s="7">
        <v>0</v>
      </c>
      <c r="I35" s="7">
        <f t="shared" ref="I35:I38" si="7">+H35-D35</f>
        <v>0</v>
      </c>
    </row>
    <row r="36" spans="1:9" x14ac:dyDescent="0.2">
      <c r="A36" s="8"/>
      <c r="B36" s="43" t="s">
        <v>16</v>
      </c>
      <c r="C36" s="44"/>
      <c r="D36" s="7">
        <v>0</v>
      </c>
      <c r="E36" s="7">
        <v>0</v>
      </c>
      <c r="F36" s="7">
        <f t="shared" si="6"/>
        <v>0</v>
      </c>
      <c r="G36" s="7">
        <v>0</v>
      </c>
      <c r="H36" s="7">
        <v>0</v>
      </c>
      <c r="I36" s="7">
        <f t="shared" si="7"/>
        <v>0</v>
      </c>
    </row>
    <row r="37" spans="1:9" ht="28.5" customHeight="1" x14ac:dyDescent="0.2">
      <c r="A37" s="8"/>
      <c r="B37" s="43" t="s">
        <v>18</v>
      </c>
      <c r="C37" s="44"/>
      <c r="D37" s="7">
        <v>0</v>
      </c>
      <c r="E37" s="7">
        <f>E14</f>
        <v>0</v>
      </c>
      <c r="F37" s="7">
        <f t="shared" si="6"/>
        <v>0</v>
      </c>
      <c r="G37" s="7">
        <f>G14</f>
        <v>1.1641532182693481E-10</v>
      </c>
      <c r="H37" s="7">
        <f>H14</f>
        <v>1.1641532182693481E-10</v>
      </c>
      <c r="I37" s="7">
        <f t="shared" si="7"/>
        <v>1.1641532182693481E-10</v>
      </c>
    </row>
    <row r="38" spans="1:9" ht="33" customHeight="1" x14ac:dyDescent="0.2">
      <c r="A38" s="8"/>
      <c r="B38" s="43" t="s">
        <v>20</v>
      </c>
      <c r="C38" s="44"/>
      <c r="D38" s="7">
        <v>0</v>
      </c>
      <c r="E38" s="7">
        <v>0</v>
      </c>
      <c r="F38" s="7">
        <f t="shared" si="6"/>
        <v>0</v>
      </c>
      <c r="G38" s="7">
        <v>0</v>
      </c>
      <c r="H38" s="7">
        <v>0</v>
      </c>
      <c r="I38" s="7">
        <f t="shared" si="7"/>
        <v>0</v>
      </c>
    </row>
    <row r="39" spans="1:9" x14ac:dyDescent="0.2">
      <c r="A39" s="8"/>
      <c r="B39" s="38"/>
      <c r="C39" s="39"/>
      <c r="D39" s="28"/>
      <c r="E39" s="9"/>
      <c r="F39" s="9"/>
      <c r="G39" s="9"/>
      <c r="H39" s="9"/>
      <c r="I39" s="9"/>
    </row>
    <row r="40" spans="1:9" x14ac:dyDescent="0.2">
      <c r="A40" s="40" t="s">
        <v>21</v>
      </c>
      <c r="B40" s="41"/>
      <c r="C40" s="42"/>
      <c r="D40" s="27">
        <f>+D41</f>
        <v>0</v>
      </c>
      <c r="E40" s="27">
        <f>+E41</f>
        <v>0</v>
      </c>
      <c r="F40" s="27">
        <f>+E40+D40</f>
        <v>0</v>
      </c>
      <c r="G40" s="27">
        <f>+G41</f>
        <v>0</v>
      </c>
      <c r="H40" s="27">
        <f>+H41</f>
        <v>0</v>
      </c>
      <c r="I40" s="27">
        <f>+H40-D40</f>
        <v>0</v>
      </c>
    </row>
    <row r="41" spans="1:9" x14ac:dyDescent="0.2">
      <c r="A41" s="8"/>
      <c r="B41" s="43" t="s">
        <v>21</v>
      </c>
      <c r="C41" s="44"/>
      <c r="D41" s="7">
        <v>0</v>
      </c>
      <c r="E41" s="7">
        <v>0</v>
      </c>
      <c r="F41" s="7">
        <f>+E41+D41</f>
        <v>0</v>
      </c>
      <c r="G41" s="7">
        <v>0</v>
      </c>
      <c r="H41" s="7">
        <v>0</v>
      </c>
      <c r="I41" s="7">
        <f>+H41-D41</f>
        <v>0</v>
      </c>
    </row>
    <row r="42" spans="1:9" ht="15" thickBot="1" x14ac:dyDescent="0.25">
      <c r="A42" s="10"/>
      <c r="B42" s="45"/>
      <c r="C42" s="46"/>
      <c r="D42" s="29"/>
      <c r="E42" s="29"/>
      <c r="F42" s="29"/>
      <c r="G42" s="29"/>
      <c r="H42" s="29"/>
      <c r="I42" s="29"/>
    </row>
    <row r="43" spans="1:9" ht="15" thickBot="1" x14ac:dyDescent="0.25">
      <c r="A43" s="14"/>
      <c r="B43" s="15"/>
      <c r="C43" s="16" t="s">
        <v>22</v>
      </c>
      <c r="D43" s="17">
        <f>+D40+D34+D24</f>
        <v>8084261066</v>
      </c>
      <c r="E43" s="17">
        <f>+E40+E34+E24</f>
        <v>0</v>
      </c>
      <c r="F43" s="17">
        <f>+E43+D43</f>
        <v>8084261066</v>
      </c>
      <c r="G43" s="17">
        <f>+G40+G34+G24</f>
        <v>2471462169.5599999</v>
      </c>
      <c r="H43" s="17">
        <f>+H40+H34+H24</f>
        <v>2471084969.1199999</v>
      </c>
      <c r="I43" s="47">
        <f>+H43-D43</f>
        <v>-5613176096.8800001</v>
      </c>
    </row>
    <row r="44" spans="1:9" ht="15" thickBot="1" x14ac:dyDescent="0.25">
      <c r="E44" s="6"/>
      <c r="F44" s="6"/>
      <c r="G44" s="49" t="s">
        <v>23</v>
      </c>
      <c r="H44" s="50"/>
      <c r="I44" s="48"/>
    </row>
    <row r="45" spans="1:9" x14ac:dyDescent="0.2">
      <c r="E45" s="6"/>
      <c r="F45" s="6"/>
      <c r="G45" s="30"/>
      <c r="H45" s="30"/>
      <c r="I45" s="31"/>
    </row>
    <row r="46" spans="1:9" x14ac:dyDescent="0.2">
      <c r="A46" s="35" t="s">
        <v>26</v>
      </c>
      <c r="B46" s="35"/>
      <c r="C46" s="35"/>
      <c r="D46" s="35"/>
      <c r="E46" s="35"/>
      <c r="F46" s="35"/>
      <c r="G46" s="35"/>
      <c r="H46" s="35"/>
      <c r="I46" s="35"/>
    </row>
    <row r="47" spans="1:9" x14ac:dyDescent="0.2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">
      <c r="A49" s="33"/>
      <c r="B49" s="33"/>
      <c r="C49" s="33"/>
      <c r="D49" s="32"/>
      <c r="E49" s="33"/>
      <c r="F49" s="33"/>
      <c r="G49" s="32"/>
      <c r="H49" s="33"/>
      <c r="I49" s="33"/>
    </row>
    <row r="50" spans="1:9" x14ac:dyDescent="0.2">
      <c r="A50" s="36" t="s">
        <v>27</v>
      </c>
      <c r="B50" s="36"/>
      <c r="C50" s="36"/>
      <c r="D50" s="34"/>
      <c r="E50" s="36" t="s">
        <v>28</v>
      </c>
      <c r="F50" s="36"/>
      <c r="H50" s="37" t="s">
        <v>29</v>
      </c>
      <c r="I50" s="37"/>
    </row>
    <row r="51" spans="1:9" x14ac:dyDescent="0.2">
      <c r="A51" s="36" t="s">
        <v>30</v>
      </c>
      <c r="B51" s="36"/>
      <c r="C51" s="36"/>
      <c r="E51" s="36" t="s">
        <v>31</v>
      </c>
      <c r="F51" s="36"/>
      <c r="H51" s="36" t="s">
        <v>32</v>
      </c>
      <c r="I51" s="36"/>
    </row>
    <row r="53" spans="1:9" ht="15" customHeight="1" x14ac:dyDescent="0.2"/>
    <row r="59" spans="1:9" x14ac:dyDescent="0.2">
      <c r="D59" s="5"/>
      <c r="E59" s="5"/>
      <c r="F59" s="5"/>
      <c r="G59" s="5"/>
      <c r="H59" s="5"/>
    </row>
  </sheetData>
  <mergeCells count="51">
    <mergeCell ref="A6:C7"/>
    <mergeCell ref="D6:H6"/>
    <mergeCell ref="I6:I7"/>
    <mergeCell ref="A1:I1"/>
    <mergeCell ref="A2:I2"/>
    <mergeCell ref="A3:I3"/>
    <mergeCell ref="A4:I4"/>
    <mergeCell ref="A5:I5"/>
    <mergeCell ref="I19:I20"/>
    <mergeCell ref="G20:H20"/>
    <mergeCell ref="A8:C8"/>
    <mergeCell ref="A9:C9"/>
    <mergeCell ref="A10:C10"/>
    <mergeCell ref="A11:C11"/>
    <mergeCell ref="A12:C12"/>
    <mergeCell ref="A13:C13"/>
    <mergeCell ref="B26:C26"/>
    <mergeCell ref="A14:C14"/>
    <mergeCell ref="A15:C15"/>
    <mergeCell ref="A16:C16"/>
    <mergeCell ref="A17:C17"/>
    <mergeCell ref="A22:C23"/>
    <mergeCell ref="D22:H22"/>
    <mergeCell ref="I22:I23"/>
    <mergeCell ref="A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A34:C34"/>
    <mergeCell ref="B35:C35"/>
    <mergeCell ref="B36:C36"/>
    <mergeCell ref="B37:C37"/>
    <mergeCell ref="B39:C39"/>
    <mergeCell ref="A40:C40"/>
    <mergeCell ref="B41:C41"/>
    <mergeCell ref="B42:C42"/>
    <mergeCell ref="I43:I44"/>
    <mergeCell ref="G44:H44"/>
    <mergeCell ref="A46:I46"/>
    <mergeCell ref="A50:C50"/>
    <mergeCell ref="E50:F50"/>
    <mergeCell ref="H50:I50"/>
    <mergeCell ref="A51:C51"/>
    <mergeCell ref="E51:F51"/>
    <mergeCell ref="H51:I51"/>
  </mergeCells>
  <hyperlinks>
    <hyperlink ref="B29" r:id="rId1" location="m_-813585370397300400_m_8309836947908181285_m_-1312309309283744656__ftn1" display="https://mail.google.com/mail/u/0?ui=2&amp;ik=15e59dc3ff&amp;view=lg&amp;permmsgid=msg-a%3Ar7851279606407284414&amp;ser=1 - m_-813585370397300400_m_8309836947908181285_m_-1312309309283744656__ftn1" xr:uid="{00000000-0004-0000-0000-000000000000}"/>
    <hyperlink ref="B30" r:id="rId2" location="m_-813585370397300400_m_8309836947908181285_m_-1312309309283744656__ftn2" display="https://mail.google.com/mail/u/0?ui=2&amp;ik=15e59dc3ff&amp;view=lg&amp;permmsgid=msg-a%3Ar7851279606407284414&amp;ser=1 - m_-813585370397300400_m_8309836947908181285_m_-1312309309283744656__ftn2" xr:uid="{00000000-0004-0000-0000-000001000000}"/>
    <hyperlink ref="B37" r:id="rId3" location="m_-813585370397300400_m_8309836947908181285_m_-1312309309283744656__ftn3" display="https://mail.google.com/mail/u/0?ui=2&amp;ik=15e59dc3ff&amp;view=lg&amp;permmsgid=msg-a%3Ar7851279606407284414&amp;ser=1 - m_-813585370397300400_m_8309836947908181285_m_-1312309309283744656__ftn3" xr:uid="{00000000-0004-0000-0000-000002000000}"/>
  </hyperlinks>
  <printOptions horizontalCentered="1"/>
  <pageMargins left="0.25" right="0.25" top="0.75" bottom="0.75" header="0.3" footer="0.3"/>
  <pageSetup paperSize="9" scale="58" fitToHeight="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EAI</vt:lpstr>
      <vt:lpstr>EAI!Área_de_impresión</vt:lpstr>
      <vt:lpstr>EAI!Títulos_a_imprimir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Xitlalli Liyith Garcia Bustos</dc:creator>
  <cp:lastModifiedBy>claudia  feregrino</cp:lastModifiedBy>
  <dcterms:created xsi:type="dcterms:W3CDTF">2026-04-28T03:42:19Z</dcterms:created>
  <dcterms:modified xsi:type="dcterms:W3CDTF">2026-04-30T14:39:20Z</dcterms:modified>
</cp:coreProperties>
</file>