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burgos\Desktop\XXI Y XXX OCTUBRE 2024\INGRESOS\"/>
    </mc:Choice>
  </mc:AlternateContent>
  <bookViews>
    <workbookView xWindow="0" yWindow="0" windowWidth="28800" windowHeight="12300"/>
  </bookViews>
  <sheets>
    <sheet name="EAI" sheetId="1" r:id="rId1"/>
  </sheets>
  <definedNames>
    <definedName name="_xlnm.Print_Area" localSheetId="0">EAI!$A$1:$I$49</definedName>
    <definedName name="_xlnm.Print_Titles" localSheetId="0">EAI!$1:$5</definedName>
  </definedNames>
  <calcPr calcId="162913"/>
</workbook>
</file>

<file path=xl/calcChain.xml><?xml version="1.0" encoding="utf-8"?>
<calcChain xmlns="http://schemas.openxmlformats.org/spreadsheetml/2006/main">
  <c r="I12" i="1" l="1"/>
  <c r="I13" i="1"/>
  <c r="I14" i="1"/>
  <c r="F12" i="1" l="1"/>
  <c r="F13" i="1"/>
  <c r="F14" i="1"/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1" i="1"/>
  <c r="I10" i="1"/>
  <c r="I9" i="1"/>
  <c r="F10" i="1"/>
  <c r="F11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<sst xmlns="http://schemas.openxmlformats.org/spreadsheetml/2006/main" count="64" uniqueCount="35">
  <si>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</si>
  <si>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</si>
  <si>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</si>
  <si>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</si>
  <si>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</si>
  <si>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</si>
  <si>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</si>
  <si>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</si>
  <si>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</si>
  <si>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</si>
  <si>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</si>
  <si>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</si>
  <si>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</si>
  <si>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</si>
  <si>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</si>
  <si>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</si>
  <si>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</si>
  <si>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</si>
  <si>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</si>
  <si>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</si>
  <si>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</si>
  <si>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</si>
  <si>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</si>
  <si>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</si>
  <si>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</si>
  <si>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</si>
  <si>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</si>
  <si>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</si>
  <si>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</si>
  <si>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</si>
  <si>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</si>
  <si>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</si>
  <si>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</si>
  <si>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</si>
  <si>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AL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</si>
</sst>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</xdr:row>
      <xdr:rowOff>42116</xdr:rowOff>
    </xdr:from>
    <xdr:to>
      <xdr:col>1</xdr:col>
      <xdr:colOff>1244600</xdr:colOff>
      <xdr:row>3</xdr:row>
      <xdr:rowOff>82313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26266"/>
          <a:ext cx="1549399" cy="408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zoomScaleNormal="100" zoomScalePageLayoutView="50" workbookViewId="0">
      <selection activeCell="C61" sqref="C61"/>
    </sheetView>
  </sheetViews>
  <sheetFormatPr baseColWidth="10" defaultRowHeight="15" x14ac:dyDescent="0.25"/>
  <cols>
    <col min="1" max="1" width="6" customWidth="1"/>
    <col min="2" max="2" width="22.42578125" customWidth="1"/>
    <col min="3" max="3" width="25.5703125" customWidth="1"/>
    <col min="4" max="9" width="18.42578125" customWidth="1"/>
    <col min="10" max="10" width="14.42578125" bestFit="1" customWidth="1"/>
    <col min="11" max="11" width="16.42578125" bestFit="1" customWidth="1"/>
  </cols>
  <sheetData>
    <row r="1" spans="1:10" x14ac:dyDescent="0.25">
      <c r="A1" s="54" t="s">
        <v>29</v>
      </c>
      <c r="B1" s="54"/>
      <c r="C1" s="54"/>
      <c r="D1" s="54"/>
      <c r="E1" s="54"/>
      <c r="F1" s="54"/>
      <c r="G1" s="54"/>
      <c r="H1" s="54"/>
      <c r="I1" s="54"/>
    </row>
    <row r="2" spans="1:10" x14ac:dyDescent="0.25">
      <c r="A2" s="54" t="s">
        <v>30</v>
      </c>
      <c r="B2" s="54"/>
      <c r="C2" s="54"/>
      <c r="D2" s="54"/>
      <c r="E2" s="54"/>
      <c r="F2" s="54"/>
      <c r="G2" s="54"/>
      <c r="H2" s="54"/>
      <c r="I2" s="54"/>
    </row>
    <row r="3" spans="1:10" x14ac:dyDescent="0.25">
      <c r="A3" s="54" t="s">
        <v>31</v>
      </c>
      <c r="B3" s="54"/>
      <c r="C3" s="54"/>
      <c r="D3" s="54"/>
      <c r="E3" s="54"/>
      <c r="F3" s="54"/>
      <c r="G3" s="54"/>
      <c r="H3" s="54"/>
      <c r="I3" s="54"/>
    </row>
    <row r="4" spans="1:10" x14ac:dyDescent="0.25">
      <c r="A4" s="54" t="s">
        <v>32</v>
      </c>
      <c r="B4" s="54"/>
      <c r="C4" s="54"/>
      <c r="D4" s="54"/>
      <c r="E4" s="54"/>
      <c r="F4" s="54"/>
      <c r="G4" s="54"/>
      <c r="H4" s="54"/>
      <c r="I4" s="54"/>
    </row>
    <row r="5" spans="1:10" ht="15.75" thickBot="1" x14ac:dyDescent="0.3">
      <c r="A5" s="54" t="s">
        <v>34</v>
      </c>
      <c r="B5" s="54"/>
      <c r="C5" s="54"/>
      <c r="D5" s="54"/>
      <c r="E5" s="54"/>
      <c r="F5" s="54"/>
      <c r="G5" s="54"/>
      <c r="H5" s="54"/>
      <c r="I5" s="54"/>
    </row>
    <row r="6" spans="1:10" ht="15.75" thickBot="1" x14ac:dyDescent="0.3">
      <c r="A6" s="55" t="s">
        <v>0</v>
      </c>
      <c r="B6" s="56"/>
      <c r="C6" s="57"/>
      <c r="D6" s="64" t="s">
        <v>1</v>
      </c>
      <c r="E6" s="65"/>
      <c r="F6" s="65"/>
      <c r="G6" s="65"/>
      <c r="H6" s="66"/>
      <c r="I6" s="67" t="s">
        <v>2</v>
      </c>
    </row>
    <row r="7" spans="1:10" ht="24.75" thickBot="1" x14ac:dyDescent="0.3">
      <c r="A7" s="58"/>
      <c r="B7" s="59"/>
      <c r="C7" s="60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68"/>
    </row>
    <row r="8" spans="1:10" ht="15.75" thickBot="1" x14ac:dyDescent="0.3">
      <c r="A8" s="61"/>
      <c r="B8" s="62"/>
      <c r="C8" s="63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69" t="s">
        <v>10</v>
      </c>
      <c r="B9" s="70"/>
      <c r="C9" s="70"/>
      <c r="D9" s="16">
        <v>3444000000</v>
      </c>
      <c r="E9" s="16">
        <v>0</v>
      </c>
      <c r="F9" s="16">
        <f>+E9+D9</f>
        <v>3444000000</v>
      </c>
      <c r="G9" s="16">
        <v>2946141603.1800008</v>
      </c>
      <c r="H9" s="16">
        <v>2946141603.1800008</v>
      </c>
      <c r="I9" s="16">
        <f>+H9-D9</f>
        <v>-497858396.81999922</v>
      </c>
      <c r="J9" s="27"/>
    </row>
    <row r="10" spans="1:10" x14ac:dyDescent="0.25">
      <c r="A10" s="38" t="s">
        <v>11</v>
      </c>
      <c r="B10" s="39"/>
      <c r="C10" s="39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38" t="s">
        <v>12</v>
      </c>
      <c r="B11" s="39"/>
      <c r="C11" s="39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38" t="s">
        <v>13</v>
      </c>
      <c r="B12" s="39"/>
      <c r="C12" s="39"/>
      <c r="D12" s="17">
        <v>683251500</v>
      </c>
      <c r="E12" s="17">
        <v>64053945.110000007</v>
      </c>
      <c r="F12" s="17">
        <f t="shared" si="0"/>
        <v>747305445.11000001</v>
      </c>
      <c r="G12" s="17">
        <v>538612603.90999985</v>
      </c>
      <c r="H12" s="17">
        <v>538612603.90999985</v>
      </c>
      <c r="I12" s="17">
        <f t="shared" si="1"/>
        <v>-144638896.09000015</v>
      </c>
      <c r="J12" s="27"/>
    </row>
    <row r="13" spans="1:10" x14ac:dyDescent="0.25">
      <c r="A13" s="71" t="s">
        <v>14</v>
      </c>
      <c r="B13" s="72"/>
      <c r="C13" s="72"/>
      <c r="D13" s="17">
        <v>180000000</v>
      </c>
      <c r="E13" s="17">
        <v>197923483.73000008</v>
      </c>
      <c r="F13" s="17">
        <f t="shared" si="0"/>
        <v>377923483.73000008</v>
      </c>
      <c r="G13" s="17">
        <v>324095879.2899999</v>
      </c>
      <c r="H13" s="17">
        <v>324095879.2899999</v>
      </c>
      <c r="I13" s="17">
        <f t="shared" si="1"/>
        <v>144095879.2899999</v>
      </c>
      <c r="J13" s="27"/>
    </row>
    <row r="14" spans="1:10" x14ac:dyDescent="0.25">
      <c r="A14" s="38" t="s">
        <v>15</v>
      </c>
      <c r="B14" s="39"/>
      <c r="C14" s="39"/>
      <c r="D14" s="17">
        <v>216000000</v>
      </c>
      <c r="E14" s="17">
        <v>127025970.27000003</v>
      </c>
      <c r="F14" s="17">
        <f t="shared" si="0"/>
        <v>343025970.27000004</v>
      </c>
      <c r="G14" s="17">
        <v>198412280.88000005</v>
      </c>
      <c r="H14" s="17">
        <v>198396496.57000005</v>
      </c>
      <c r="I14" s="17">
        <f t="shared" si="1"/>
        <v>-17603503.429999948</v>
      </c>
      <c r="J14" s="27"/>
    </row>
    <row r="15" spans="1:10" ht="27" customHeight="1" x14ac:dyDescent="0.25">
      <c r="A15" s="40" t="s">
        <v>16</v>
      </c>
      <c r="B15" s="41"/>
      <c r="C15" s="32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38" t="s">
        <v>17</v>
      </c>
      <c r="B16" s="39"/>
      <c r="C16" s="39"/>
      <c r="D16" s="17">
        <v>2876748500</v>
      </c>
      <c r="E16" s="17">
        <v>88781609.300000012</v>
      </c>
      <c r="F16" s="17">
        <f t="shared" si="0"/>
        <v>2965530109.3000002</v>
      </c>
      <c r="G16" s="17">
        <v>2641884008.2199998</v>
      </c>
      <c r="H16" s="17">
        <v>2641884008.2199998</v>
      </c>
      <c r="I16" s="17">
        <f t="shared" si="1"/>
        <v>-234864491.78000021</v>
      </c>
      <c r="J16" s="27"/>
    </row>
    <row r="17" spans="1:12" ht="29.25" customHeight="1" x14ac:dyDescent="0.25">
      <c r="A17" s="38" t="s">
        <v>18</v>
      </c>
      <c r="B17" s="39"/>
      <c r="C17" s="39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38" t="s">
        <v>19</v>
      </c>
      <c r="B18" s="39"/>
      <c r="C18" s="39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7400000000</v>
      </c>
      <c r="E20" s="18">
        <f>SUM(E9:E19)</f>
        <v>477785008.41000015</v>
      </c>
      <c r="F20" s="18">
        <f>SUM(F9:F19)</f>
        <v>7877785008.4100008</v>
      </c>
      <c r="G20" s="18">
        <f>SUM(G9:G19)</f>
        <v>6649146375.4800005</v>
      </c>
      <c r="H20" s="18">
        <f>SUM(H9:H19)</f>
        <v>6649130591.1700001</v>
      </c>
      <c r="I20" s="73">
        <f>+H20-D20</f>
        <v>-750869408.82999992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75" t="s">
        <v>21</v>
      </c>
      <c r="H21" s="76"/>
      <c r="I21" s="74"/>
    </row>
    <row r="22" spans="1:12" ht="15.75" thickBot="1" x14ac:dyDescent="0.3">
      <c r="A22" s="42" t="s">
        <v>22</v>
      </c>
      <c r="B22" s="43"/>
      <c r="C22" s="44"/>
      <c r="D22" s="64" t="s">
        <v>1</v>
      </c>
      <c r="E22" s="65"/>
      <c r="F22" s="65"/>
      <c r="G22" s="65"/>
      <c r="H22" s="66"/>
      <c r="I22" s="77" t="s">
        <v>2</v>
      </c>
    </row>
    <row r="23" spans="1:12" ht="24.75" thickBot="1" x14ac:dyDescent="0.3">
      <c r="A23" s="45"/>
      <c r="B23" s="46"/>
      <c r="C23" s="47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68"/>
    </row>
    <row r="24" spans="1:12" ht="15.75" thickBot="1" x14ac:dyDescent="0.3">
      <c r="A24" s="48"/>
      <c r="B24" s="49"/>
      <c r="C24" s="50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51" t="s">
        <v>23</v>
      </c>
      <c r="B25" s="52"/>
      <c r="C25" s="53"/>
      <c r="D25" s="22">
        <f>+D26+D27+D28+D29+D30+D31+D32+D33</f>
        <v>7400000000</v>
      </c>
      <c r="E25" s="20">
        <f>+E26+E27+E28+E29+E30+E31+E32+E33</f>
        <v>477785008.41000015</v>
      </c>
      <c r="F25" s="20">
        <f t="shared" ref="F25:F33" si="2">+E25+D25</f>
        <v>7877785008.4099998</v>
      </c>
      <c r="G25" s="20">
        <f>+G26+G27+G28+G29+G30+G31+G32+G33</f>
        <v>6649146375.4800005</v>
      </c>
      <c r="H25" s="20">
        <f>+H26+H27+H28+H29+H30+H31+H32+H33</f>
        <v>6649130591.1700001</v>
      </c>
      <c r="I25" s="21">
        <f t="shared" ref="I25:I33" si="3">+H25-D25</f>
        <v>-750869408.82999992</v>
      </c>
    </row>
    <row r="26" spans="1:12" x14ac:dyDescent="0.25">
      <c r="A26" s="11">
        <v>1</v>
      </c>
      <c r="B26" s="36" t="s">
        <v>10</v>
      </c>
      <c r="C26" s="37"/>
      <c r="D26" s="23">
        <f t="shared" ref="D26:D31" si="4">+D9</f>
        <v>3444000000</v>
      </c>
      <c r="E26" s="23">
        <f>E9</f>
        <v>0</v>
      </c>
      <c r="F26" s="23">
        <f t="shared" si="2"/>
        <v>3444000000</v>
      </c>
      <c r="G26" s="23">
        <f>+G9</f>
        <v>2946141603.1800008</v>
      </c>
      <c r="H26" s="23">
        <f>+H9</f>
        <v>2946141603.1800008</v>
      </c>
      <c r="I26" s="23">
        <f t="shared" si="3"/>
        <v>-497858396.81999922</v>
      </c>
    </row>
    <row r="27" spans="1:12" ht="16.5" customHeight="1" x14ac:dyDescent="0.25">
      <c r="A27" s="11">
        <v>2</v>
      </c>
      <c r="B27" s="36" t="s">
        <v>11</v>
      </c>
      <c r="C27" s="37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36" t="s">
        <v>12</v>
      </c>
      <c r="C28" s="37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36" t="s">
        <v>13</v>
      </c>
      <c r="C29" s="37"/>
      <c r="D29" s="23">
        <f t="shared" si="4"/>
        <v>683251500</v>
      </c>
      <c r="E29" s="23">
        <f>E12</f>
        <v>64053945.110000007</v>
      </c>
      <c r="F29" s="23">
        <f t="shared" si="2"/>
        <v>747305445.11000001</v>
      </c>
      <c r="G29" s="23">
        <f t="shared" ref="G29:H31" si="5">+G12</f>
        <v>538612603.90999985</v>
      </c>
      <c r="H29" s="23">
        <f t="shared" si="5"/>
        <v>538612603.90999985</v>
      </c>
      <c r="I29" s="23">
        <f t="shared" si="3"/>
        <v>-144638896.09000015</v>
      </c>
    </row>
    <row r="30" spans="1:12" ht="15" customHeight="1" x14ac:dyDescent="0.25">
      <c r="A30" s="11">
        <v>5</v>
      </c>
      <c r="B30" s="36" t="s">
        <v>14</v>
      </c>
      <c r="C30" s="37"/>
      <c r="D30" s="23">
        <f t="shared" si="4"/>
        <v>180000000</v>
      </c>
      <c r="E30" s="23">
        <f t="shared" ref="E30:E31" si="6">E13</f>
        <v>197923483.73000008</v>
      </c>
      <c r="F30" s="23">
        <f t="shared" si="2"/>
        <v>377923483.73000008</v>
      </c>
      <c r="G30" s="23">
        <f t="shared" si="5"/>
        <v>324095879.2899999</v>
      </c>
      <c r="H30" s="23">
        <f t="shared" si="5"/>
        <v>324095879.2899999</v>
      </c>
      <c r="I30" s="23">
        <f t="shared" si="3"/>
        <v>144095879.2899999</v>
      </c>
    </row>
    <row r="31" spans="1:12" ht="15" customHeight="1" x14ac:dyDescent="0.25">
      <c r="A31" s="11">
        <v>6</v>
      </c>
      <c r="B31" s="36" t="s">
        <v>15</v>
      </c>
      <c r="C31" s="37"/>
      <c r="D31" s="23">
        <f t="shared" si="4"/>
        <v>216000000</v>
      </c>
      <c r="E31" s="23">
        <f t="shared" si="6"/>
        <v>127025970.27000003</v>
      </c>
      <c r="F31" s="23">
        <f t="shared" si="2"/>
        <v>343025970.27000004</v>
      </c>
      <c r="G31" s="23">
        <f t="shared" si="5"/>
        <v>198412280.88000005</v>
      </c>
      <c r="H31" s="23">
        <f t="shared" si="5"/>
        <v>198396496.57000005</v>
      </c>
      <c r="I31" s="23">
        <f t="shared" si="3"/>
        <v>-17603503.429999948</v>
      </c>
    </row>
    <row r="32" spans="1:12" ht="42" customHeight="1" x14ac:dyDescent="0.25">
      <c r="A32" s="11">
        <v>7</v>
      </c>
      <c r="B32" s="36" t="s">
        <v>17</v>
      </c>
      <c r="C32" s="37"/>
      <c r="D32" s="23">
        <f>+D16</f>
        <v>2876748500</v>
      </c>
      <c r="E32" s="23">
        <f>E16</f>
        <v>88781609.300000012</v>
      </c>
      <c r="F32" s="23">
        <f t="shared" si="2"/>
        <v>2965530109.3000002</v>
      </c>
      <c r="G32" s="23">
        <f>+G16</f>
        <v>2641884008.2199998</v>
      </c>
      <c r="H32" s="23">
        <f>+H16</f>
        <v>2641884008.2199998</v>
      </c>
      <c r="I32" s="23">
        <f t="shared" si="3"/>
        <v>-234864491.78000021</v>
      </c>
    </row>
    <row r="33" spans="1:9" ht="26.25" customHeight="1" x14ac:dyDescent="0.25">
      <c r="A33" s="11">
        <v>8</v>
      </c>
      <c r="B33" s="36" t="s">
        <v>18</v>
      </c>
      <c r="C33" s="37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1"/>
      <c r="C34" s="32"/>
      <c r="D34" s="24"/>
      <c r="E34" s="3"/>
      <c r="F34" s="3"/>
      <c r="G34" s="3"/>
      <c r="H34" s="3"/>
      <c r="I34" s="3"/>
    </row>
    <row r="35" spans="1:9" ht="48.75" customHeight="1" x14ac:dyDescent="0.25">
      <c r="A35" s="33" t="s">
        <v>24</v>
      </c>
      <c r="B35" s="34"/>
      <c r="C35" s="35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6" t="s">
        <v>11</v>
      </c>
      <c r="C36" s="37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36" t="s">
        <v>14</v>
      </c>
      <c r="C37" s="37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36" t="s">
        <v>16</v>
      </c>
      <c r="C38" s="37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36" t="s">
        <v>18</v>
      </c>
      <c r="C39" s="37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1"/>
      <c r="C40" s="32"/>
      <c r="D40" s="25"/>
      <c r="E40" s="3"/>
      <c r="F40" s="3"/>
      <c r="G40" s="3"/>
      <c r="H40" s="3"/>
      <c r="I40" s="3"/>
    </row>
    <row r="41" spans="1:9" x14ac:dyDescent="0.25">
      <c r="A41" s="33" t="s">
        <v>19</v>
      </c>
      <c r="B41" s="34"/>
      <c r="C41" s="35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6" t="s">
        <v>19</v>
      </c>
      <c r="C42" s="37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9"/>
      <c r="C43" s="80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7400000000</v>
      </c>
      <c r="E44" s="18">
        <f>+E41+E35+E25</f>
        <v>477785008.41000015</v>
      </c>
      <c r="F44" s="18">
        <f>+E44+D44</f>
        <v>7877785008.4099998</v>
      </c>
      <c r="G44" s="18">
        <f>+G41+G35+G25</f>
        <v>6649146375.4800005</v>
      </c>
      <c r="H44" s="18">
        <f>+H41+H35+H25</f>
        <v>6649130591.1700001</v>
      </c>
      <c r="I44" s="73">
        <f>+H44-D44</f>
        <v>-750869408.82999992</v>
      </c>
    </row>
    <row r="45" spans="1:9" ht="15.75" thickBot="1" x14ac:dyDescent="0.3">
      <c r="E45" s="10"/>
      <c r="F45" s="10"/>
      <c r="G45" s="81" t="s">
        <v>21</v>
      </c>
      <c r="H45" s="82"/>
      <c r="I45" s="74"/>
    </row>
    <row r="46" spans="1:9" x14ac:dyDescent="0.25">
      <c r="E46" s="28"/>
      <c r="F46" s="28"/>
      <c r="G46" s="29"/>
      <c r="H46" s="29"/>
      <c r="I46" s="30"/>
    </row>
    <row r="47" spans="1:9" x14ac:dyDescent="0.25">
      <c r="A47" s="78" t="s">
        <v>33</v>
      </c>
      <c r="B47" s="78"/>
      <c r="C47" s="78"/>
      <c r="D47" s="78"/>
      <c r="E47" s="78"/>
      <c r="F47" s="78"/>
      <c r="G47" s="78"/>
      <c r="H47" s="78"/>
      <c r="I47" s="78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49" spans="1:8" x14ac:dyDescent="0.25">
      <c r="A49" s="19"/>
      <c r="B49" s="19"/>
      <c r="C49" s="19"/>
    </row>
    <row r="51" spans="1:8" x14ac:dyDescent="0.25">
      <c r="D51" s="27"/>
      <c r="E51" s="27"/>
      <c r="F51" s="27"/>
      <c r="G51" s="27"/>
      <c r="H51" s="27"/>
    </row>
  </sheetData>
  <mergeCells count="45">
    <mergeCell ref="I44:I45"/>
    <mergeCell ref="G21:H21"/>
    <mergeCell ref="D22:H22"/>
    <mergeCell ref="I22:I23"/>
    <mergeCell ref="A47:I47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  <mergeCell ref="A1:I1"/>
    <mergeCell ref="A2:I2"/>
    <mergeCell ref="A5:I5"/>
    <mergeCell ref="A6:C8"/>
    <mergeCell ref="D6:H6"/>
    <mergeCell ref="I6:I7"/>
    <mergeCell ref="A3:I3"/>
    <mergeCell ref="A4:I4"/>
    <mergeCell ref="A9:C9"/>
    <mergeCell ref="A10:C10"/>
    <mergeCell ref="A11:C11"/>
    <mergeCell ref="A12:C12"/>
    <mergeCell ref="A13:C13"/>
    <mergeCell ref="B31:C31"/>
    <mergeCell ref="I20:I21"/>
    <mergeCell ref="B40:C40"/>
    <mergeCell ref="A41:C41"/>
    <mergeCell ref="B42:C42"/>
    <mergeCell ref="B39:C39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B28:C28"/>
    <mergeCell ref="B29:C29"/>
    <mergeCell ref="B30:C30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</vt:lpstr>
      <vt:lpstr>EAI!Área_de_impresión</vt:lpstr>
      <vt:lpstr>EAI!Títulos_a_imprimir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2024-11-28T17:46:37Z</cp:lastPrinted>
  <dcterms:created xsi:type="dcterms:W3CDTF">2019-02-11T19:56:44Z</dcterms:created>
  <dcterms:modified xsi:type="dcterms:W3CDTF">2024-11-28T17:46:47Z</dcterms:modified>
</cp:coreProperties>
</file>