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JULIO 2024\INGRESOS\"/>
    </mc:Choice>
  </mc:AlternateContent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9" i="1"/>
  <c r="F10" i="1"/>
  <c r="I12" i="1" l="1"/>
  <c r="I13" i="1"/>
  <c r="I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1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<sst xmlns="http://schemas.openxmlformats.org/spreadsheetml/2006/main" count="64" uniqueCount="35">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</sst>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topLeftCell="A25" zoomScaleNormal="100" zoomScalePageLayoutView="50" workbookViewId="0">
      <selection activeCell="C60" sqref="C6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ht="15.75" thickBot="1" x14ac:dyDescent="0.3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3444000000</v>
      </c>
      <c r="E9" s="16">
        <v>0</v>
      </c>
      <c r="F9" s="17">
        <f t="shared" ref="F9:F19" si="0">+E9+D9</f>
        <v>3444000000</v>
      </c>
      <c r="G9" s="16">
        <v>2447745731.1300001</v>
      </c>
      <c r="H9" s="16">
        <v>2447745731.1300001</v>
      </c>
      <c r="I9" s="16">
        <f>+H9-D9</f>
        <v>-996254268.86999989</v>
      </c>
      <c r="J9" s="27"/>
    </row>
    <row r="10" spans="1:10" x14ac:dyDescent="0.25">
      <c r="A10" s="60" t="s">
        <v>11</v>
      </c>
      <c r="B10" s="40"/>
      <c r="C10" s="40"/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0" t="s">
        <v>12</v>
      </c>
      <c r="B11" s="40"/>
      <c r="C11" s="4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0" t="s">
        <v>13</v>
      </c>
      <c r="B12" s="40"/>
      <c r="C12" s="40"/>
      <c r="D12" s="17">
        <v>683251500</v>
      </c>
      <c r="E12" s="17">
        <v>31221294.179999992</v>
      </c>
      <c r="F12" s="17">
        <f t="shared" si="0"/>
        <v>714472794.17999995</v>
      </c>
      <c r="G12" s="17">
        <v>403599397.27999955</v>
      </c>
      <c r="H12" s="17">
        <v>403595589.95999956</v>
      </c>
      <c r="I12" s="17">
        <f t="shared" si="1"/>
        <v>-279655910.04000044</v>
      </c>
      <c r="J12" s="27"/>
    </row>
    <row r="13" spans="1:10" x14ac:dyDescent="0.25">
      <c r="A13" s="61" t="s">
        <v>14</v>
      </c>
      <c r="B13" s="62"/>
      <c r="C13" s="62"/>
      <c r="D13" s="17">
        <v>180000000</v>
      </c>
      <c r="E13" s="17">
        <v>152184101.61999997</v>
      </c>
      <c r="F13" s="17">
        <f t="shared" si="0"/>
        <v>332184101.62</v>
      </c>
      <c r="G13" s="17">
        <v>248494843.82000002</v>
      </c>
      <c r="H13" s="17">
        <v>248494843.82000002</v>
      </c>
      <c r="I13" s="17">
        <f t="shared" si="1"/>
        <v>68494843.820000023</v>
      </c>
      <c r="J13" s="27"/>
    </row>
    <row r="14" spans="1:10" x14ac:dyDescent="0.25">
      <c r="A14" s="60" t="s">
        <v>15</v>
      </c>
      <c r="B14" s="40"/>
      <c r="C14" s="40"/>
      <c r="D14" s="17">
        <v>216000000</v>
      </c>
      <c r="E14" s="17">
        <v>81660888.700000033</v>
      </c>
      <c r="F14" s="17">
        <f t="shared" si="0"/>
        <v>297660888.70000005</v>
      </c>
      <c r="G14" s="17">
        <v>124799709.31</v>
      </c>
      <c r="H14" s="17">
        <v>124792866.01000001</v>
      </c>
      <c r="I14" s="17">
        <f t="shared" si="1"/>
        <v>-91207133.989999995</v>
      </c>
      <c r="J14" s="27"/>
    </row>
    <row r="15" spans="1:10" ht="27" customHeight="1" x14ac:dyDescent="0.25">
      <c r="A15" s="63" t="s">
        <v>16</v>
      </c>
      <c r="B15" s="3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40"/>
      <c r="C16" s="40"/>
      <c r="D16" s="17">
        <v>2876748500</v>
      </c>
      <c r="E16" s="17">
        <v>41440641.490000002</v>
      </c>
      <c r="F16" s="17">
        <f t="shared" si="0"/>
        <v>2918189141.4899998</v>
      </c>
      <c r="G16" s="17">
        <v>1929060249.5799999</v>
      </c>
      <c r="H16" s="17">
        <v>1929060249.5799999</v>
      </c>
      <c r="I16" s="17">
        <f t="shared" si="1"/>
        <v>-947688250.42000008</v>
      </c>
      <c r="J16" s="27"/>
    </row>
    <row r="17" spans="1:12" ht="29.25" customHeight="1" x14ac:dyDescent="0.25">
      <c r="A17" s="60" t="s">
        <v>18</v>
      </c>
      <c r="B17" s="40"/>
      <c r="C17" s="4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0" t="s">
        <v>19</v>
      </c>
      <c r="B18" s="40"/>
      <c r="C18" s="4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7">
        <f t="shared" si="0"/>
        <v>0</v>
      </c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306506925.99000001</v>
      </c>
      <c r="F20" s="18">
        <f>SUM(F9:F19)</f>
        <v>7706506925.9899998</v>
      </c>
      <c r="G20" s="18">
        <f>SUM(G9:G19)</f>
        <v>5153699931.1199999</v>
      </c>
      <c r="H20" s="18">
        <f>SUM(H9:H19)</f>
        <v>5153689280.5</v>
      </c>
      <c r="I20" s="30">
        <f>+H20-D20</f>
        <v>-2246310719.5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1"/>
    </row>
    <row r="22" spans="1:12" ht="15.75" thickBot="1" x14ac:dyDescent="0.3">
      <c r="A22" s="64" t="s">
        <v>22</v>
      </c>
      <c r="B22" s="65"/>
      <c r="C22" s="66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7"/>
      <c r="B23" s="68"/>
      <c r="C23" s="69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0"/>
      <c r="B24" s="71"/>
      <c r="C24" s="72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3" t="s">
        <v>23</v>
      </c>
      <c r="B25" s="74"/>
      <c r="C25" s="75"/>
      <c r="D25" s="22">
        <f>+D26+D27+D28+D29+D30+D31+D32+D33</f>
        <v>7400000000</v>
      </c>
      <c r="E25" s="20">
        <f>+E26+E27+E28+E29+E30+E31+E32+E33</f>
        <v>306506925.99000001</v>
      </c>
      <c r="F25" s="20">
        <f t="shared" ref="F25:F33" si="2">+E25+D25</f>
        <v>7706506925.9899998</v>
      </c>
      <c r="G25" s="20">
        <f>+G26+G27+G28+G29+G30+G31+G32+G33</f>
        <v>5153699931.1199999</v>
      </c>
      <c r="H25" s="20">
        <f>+H26+H27+H28+H29+H30+H31+H32+H33</f>
        <v>5153689280.5</v>
      </c>
      <c r="I25" s="21">
        <f t="shared" ref="I25:I33" si="3">+H25-D25</f>
        <v>-2246310719.5</v>
      </c>
    </row>
    <row r="26" spans="1:12" x14ac:dyDescent="0.25">
      <c r="A26" s="11">
        <v>1</v>
      </c>
      <c r="B26" s="40" t="s">
        <v>10</v>
      </c>
      <c r="C26" s="41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2447745731.1300001</v>
      </c>
      <c r="H26" s="23">
        <f>+H9</f>
        <v>2447745731.1300001</v>
      </c>
      <c r="I26" s="23">
        <f t="shared" si="3"/>
        <v>-996254268.86999989</v>
      </c>
    </row>
    <row r="27" spans="1:12" ht="16.5" customHeight="1" x14ac:dyDescent="0.25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0" t="s">
        <v>13</v>
      </c>
      <c r="C29" s="41"/>
      <c r="D29" s="23">
        <f t="shared" si="4"/>
        <v>683251500</v>
      </c>
      <c r="E29" s="23">
        <f>E12</f>
        <v>31221294.179999992</v>
      </c>
      <c r="F29" s="23">
        <f t="shared" si="2"/>
        <v>714472794.17999995</v>
      </c>
      <c r="G29" s="23">
        <f t="shared" ref="G29:H31" si="5">+G12</f>
        <v>403599397.27999955</v>
      </c>
      <c r="H29" s="23">
        <f t="shared" si="5"/>
        <v>403595589.95999956</v>
      </c>
      <c r="I29" s="23">
        <f t="shared" si="3"/>
        <v>-279655910.04000044</v>
      </c>
    </row>
    <row r="30" spans="1:12" ht="15" customHeight="1" x14ac:dyDescent="0.25">
      <c r="A30" s="11">
        <v>5</v>
      </c>
      <c r="B30" s="40" t="s">
        <v>14</v>
      </c>
      <c r="C30" s="41"/>
      <c r="D30" s="23">
        <f t="shared" si="4"/>
        <v>180000000</v>
      </c>
      <c r="E30" s="23">
        <f t="shared" ref="E30:E31" si="6">E13</f>
        <v>152184101.61999997</v>
      </c>
      <c r="F30" s="23">
        <f t="shared" si="2"/>
        <v>332184101.62</v>
      </c>
      <c r="G30" s="23">
        <f t="shared" si="5"/>
        <v>248494843.82000002</v>
      </c>
      <c r="H30" s="23">
        <f t="shared" si="5"/>
        <v>248494843.82000002</v>
      </c>
      <c r="I30" s="23">
        <f t="shared" si="3"/>
        <v>68494843.820000023</v>
      </c>
    </row>
    <row r="31" spans="1:12" ht="15" customHeight="1" x14ac:dyDescent="0.25">
      <c r="A31" s="11">
        <v>6</v>
      </c>
      <c r="B31" s="40" t="s">
        <v>15</v>
      </c>
      <c r="C31" s="41"/>
      <c r="D31" s="23">
        <f t="shared" si="4"/>
        <v>216000000</v>
      </c>
      <c r="E31" s="23">
        <f t="shared" si="6"/>
        <v>81660888.700000033</v>
      </c>
      <c r="F31" s="23">
        <f t="shared" si="2"/>
        <v>297660888.70000005</v>
      </c>
      <c r="G31" s="23">
        <f t="shared" si="5"/>
        <v>124799709.31</v>
      </c>
      <c r="H31" s="23">
        <f t="shared" si="5"/>
        <v>124792866.01000001</v>
      </c>
      <c r="I31" s="23">
        <f t="shared" si="3"/>
        <v>-91207133.989999995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2876748500</v>
      </c>
      <c r="E32" s="23">
        <f>E16</f>
        <v>41440641.490000002</v>
      </c>
      <c r="F32" s="23">
        <f t="shared" si="2"/>
        <v>2918189141.4899998</v>
      </c>
      <c r="G32" s="23">
        <f>+G16</f>
        <v>1929060249.5799999</v>
      </c>
      <c r="H32" s="23">
        <f>+H16</f>
        <v>1929060249.5799999</v>
      </c>
      <c r="I32" s="23">
        <f t="shared" si="3"/>
        <v>-947688250.42000008</v>
      </c>
    </row>
    <row r="33" spans="1:9" ht="26.25" customHeight="1" x14ac:dyDescent="0.25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6"/>
      <c r="C43" s="77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306506925.99000001</v>
      </c>
      <c r="F44" s="18">
        <f>+E44+D44</f>
        <v>7706506925.9899998</v>
      </c>
      <c r="G44" s="18">
        <f>+G41+G35+G25</f>
        <v>5153699931.1199999</v>
      </c>
      <c r="H44" s="18">
        <f>+H41+H35+H25</f>
        <v>5153689280.5</v>
      </c>
      <c r="I44" s="30">
        <f>+H44-D44</f>
        <v>-2246310719.5</v>
      </c>
    </row>
    <row r="45" spans="1:9" ht="15.75" thickBot="1" x14ac:dyDescent="0.3">
      <c r="E45" s="10"/>
      <c r="F45" s="10"/>
      <c r="G45" s="78" t="s">
        <v>21</v>
      </c>
      <c r="H45" s="79"/>
      <c r="I45" s="31"/>
    </row>
    <row r="46" spans="1:9" x14ac:dyDescent="0.25">
      <c r="E46" s="10"/>
      <c r="F46" s="10"/>
      <c r="G46" s="28"/>
      <c r="H46" s="28"/>
      <c r="I46" s="29"/>
    </row>
    <row r="47" spans="1:9" x14ac:dyDescent="0.25">
      <c r="A47" s="32" t="s">
        <v>33</v>
      </c>
      <c r="B47" s="32"/>
      <c r="C47" s="32"/>
      <c r="D47" s="32"/>
      <c r="E47" s="3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x14ac:dyDescent="0.25">
      <c r="D51" s="27"/>
      <c r="E51" s="27"/>
      <c r="F51" s="27"/>
      <c r="G51" s="27"/>
      <c r="H51" s="27"/>
    </row>
  </sheetData>
  <mergeCells count="45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2024-05-07T22:20:53Z</cp:lastPrinted>
  <dcterms:created xsi:type="dcterms:W3CDTF">2019-02-11T19:56:44Z</dcterms:created>
  <dcterms:modified xsi:type="dcterms:W3CDTF">2024-08-13T21:34:22Z</dcterms:modified>
</cp:coreProperties>
</file>