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A LAP\ESCRITORIO\ENLACE DE FISCALIZACIÓN\MQ\2024\CIERRE MENSUAL\DICIEMBRE\"/>
    </mc:Choice>
  </mc:AlternateContent>
  <xr:revisionPtr revIDLastSave="0" documentId="13_ncr:1_{D2EBB330-1ADE-4F6B-8D2D-6999CA811854}" xr6:coauthVersionLast="47" xr6:coauthVersionMax="47" xr10:uidLastSave="{00000000-0000-0000-0000-000000000000}"/>
  <bookViews>
    <workbookView xWindow="32280" yWindow="-7320" windowWidth="32640" windowHeight="21120" xr2:uid="{00000000-000D-0000-FFFF-FFFF00000000}"/>
  </bookViews>
  <sheets>
    <sheet name="EAI" sheetId="1" r:id="rId1"/>
  </sheets>
  <definedNames>
    <definedName name="_xlnm.Print_Area" localSheetId="0">EAI!$A$1:$I$52</definedName>
    <definedName name="_xlnm.Print_Titles" localSheetId="0">EAI!$1:$5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 l="1"/>
  <c r="F11" i="1"/>
  <c r="F12" i="1"/>
  <c r="F13" i="1"/>
  <c r="H19" i="1" l="1"/>
  <c r="D25" i="1"/>
  <c r="G19" i="1" l="1"/>
  <c r="G37" i="1"/>
  <c r="H37" i="1" l="1"/>
  <c r="E31" i="1"/>
  <c r="E37" i="1"/>
  <c r="E29" i="1"/>
  <c r="E30" i="1"/>
  <c r="E28" i="1"/>
  <c r="E25" i="1"/>
  <c r="E32" i="1" l="1"/>
  <c r="E19" i="1" l="1"/>
  <c r="D19" i="1"/>
  <c r="I19" i="1" l="1"/>
  <c r="H32" i="1" l="1"/>
  <c r="G32" i="1"/>
  <c r="D32" i="1"/>
  <c r="D27" i="1"/>
  <c r="F27" i="1" s="1"/>
  <c r="D26" i="1"/>
  <c r="H31" i="1"/>
  <c r="H30" i="1"/>
  <c r="H29" i="1"/>
  <c r="G31" i="1"/>
  <c r="G30" i="1"/>
  <c r="G29" i="1"/>
  <c r="D31" i="1"/>
  <c r="D30" i="1"/>
  <c r="D29" i="1"/>
  <c r="H28" i="1"/>
  <c r="G28" i="1"/>
  <c r="D28" i="1"/>
  <c r="H25" i="1"/>
  <c r="G25" i="1"/>
  <c r="I17" i="1"/>
  <c r="I16" i="1"/>
  <c r="I15" i="1"/>
  <c r="I14" i="1"/>
  <c r="I10" i="1"/>
  <c r="I9" i="1"/>
  <c r="I8" i="1"/>
  <c r="F9" i="1"/>
  <c r="F10" i="1"/>
  <c r="F14" i="1"/>
  <c r="F15" i="1"/>
  <c r="F16" i="1"/>
  <c r="F17" i="1"/>
  <c r="F8" i="1"/>
  <c r="I32" i="1" l="1"/>
  <c r="I27" i="1"/>
  <c r="F32" i="1"/>
  <c r="I31" i="1"/>
  <c r="F30" i="1"/>
  <c r="I30" i="1"/>
  <c r="I28" i="1"/>
  <c r="I29" i="1"/>
  <c r="F19" i="1"/>
  <c r="I25" i="1"/>
  <c r="H24" i="1"/>
  <c r="G24" i="1"/>
  <c r="F31" i="1"/>
  <c r="F29" i="1"/>
  <c r="F28" i="1"/>
  <c r="F25" i="1"/>
  <c r="E24" i="1"/>
  <c r="I26" i="1"/>
  <c r="F26" i="1"/>
  <c r="D24" i="1"/>
  <c r="H34" i="1"/>
  <c r="G34" i="1"/>
  <c r="E34" i="1"/>
  <c r="D34" i="1"/>
  <c r="I38" i="1"/>
  <c r="F38" i="1"/>
  <c r="I37" i="1"/>
  <c r="F37" i="1"/>
  <c r="I36" i="1"/>
  <c r="F36" i="1"/>
  <c r="I35" i="1"/>
  <c r="F35" i="1"/>
  <c r="F41" i="1"/>
  <c r="I41" i="1"/>
  <c r="H40" i="1"/>
  <c r="G40" i="1"/>
  <c r="E40" i="1"/>
  <c r="D40" i="1"/>
  <c r="H43" i="1" l="1"/>
  <c r="E43" i="1"/>
  <c r="G43" i="1"/>
  <c r="I34" i="1"/>
  <c r="F34" i="1"/>
  <c r="D43" i="1"/>
  <c r="F24" i="1"/>
  <c r="I24" i="1"/>
  <c r="F40" i="1"/>
  <c r="I40" i="1"/>
  <c r="F43" i="1" l="1"/>
  <c r="I43" i="1"/>
</calcChain>
</file>

<file path=xl/sharedStrings.xml><?xml version="1.0" encoding="utf-8"?>
<sst xmlns="http://schemas.openxmlformats.org/spreadsheetml/2006/main" count="54" uniqueCount="30">
  <si>
    <t>Ingreso</t>
  </si>
  <si>
    <t>Diferencia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</si>
  <si>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</si>
  <si>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</si>
  <si>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</si>
  <si>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</si>
  <si>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</si>
  <si>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</si>
  <si>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</si>
  <si>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</si>
  <si>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</si>
  <si>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</si>
  <si>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</si>
  <si>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</si>
  <si>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</si>
  <si>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</si>
  <si>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</si>
  <si>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</si>
  <si>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</si>
  <si>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</si>
  <si>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</si>
  <si>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</si>
  <si>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</si>
  <si>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</si>
  <si>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</si>
  <si>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SECRETARIO-A DE FINANZAS</t>
  </si>
  <si>
    <t>Mtro. Carlos Alejandro León González</t>
  </si>
  <si>
    <t>Rubro de Ingresos / Fuente de Financiamiento</t>
  </si>
  <si>
    <t>Ampliaciones / (Reducciones)</t>
  </si>
  <si>
    <t>DEL 01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</si>
</sst>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vertical="center"/>
    </xf>
    <xf numFmtId="0" fontId="3" fillId="0" borderId="14" xfId="0" applyFont="1" applyBorder="1" applyAlignment="1">
      <alignment vertical="center" wrapText="1"/>
    </xf>
    <xf numFmtId="4" fontId="3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42116</xdr:rowOff>
    </xdr:from>
    <xdr:to>
      <xdr:col>1</xdr:col>
      <xdr:colOff>1244600</xdr:colOff>
      <xdr:row>3</xdr:row>
      <xdr:rowOff>88663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26266"/>
          <a:ext cx="1549399" cy="408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showGridLines="0" tabSelected="1" view="pageLayout" zoomScale="68" zoomScaleNormal="100" zoomScalePageLayoutView="68" workbookViewId="0">
      <selection activeCell="A13" sqref="A13:C13"/>
    </sheetView>
  </sheetViews>
  <sheetFormatPr baseColWidth="10" defaultRowHeight="14.5" x14ac:dyDescent="0.35"/>
  <cols>
    <col min="1" max="1" width="6" customWidth="1"/>
    <col min="2" max="2" width="22.36328125" customWidth="1"/>
    <col min="3" max="3" width="25.6328125" customWidth="1"/>
    <col min="4" max="9" width="18.453125" customWidth="1"/>
    <col min="10" max="10" width="14.453125" bestFit="1" customWidth="1"/>
    <col min="11" max="11" width="16.36328125" bestFit="1" customWidth="1"/>
  </cols>
  <sheetData>
    <row r="1" spans="1:10" x14ac:dyDescent="0.35">
      <c r="A1" s="55" t="s">
        <v>20</v>
      </c>
      <c r="B1" s="55"/>
      <c r="C1" s="55"/>
      <c r="D1" s="55"/>
      <c r="E1" s="55"/>
      <c r="F1" s="55"/>
      <c r="G1" s="55"/>
      <c r="H1" s="55"/>
      <c r="I1" s="55"/>
    </row>
    <row r="2" spans="1:10" x14ac:dyDescent="0.35">
      <c r="A2" s="55" t="s">
        <v>21</v>
      </c>
      <c r="B2" s="55"/>
      <c r="C2" s="55"/>
      <c r="D2" s="55"/>
      <c r="E2" s="55"/>
      <c r="F2" s="55"/>
      <c r="G2" s="55"/>
      <c r="H2" s="55"/>
      <c r="I2" s="55"/>
    </row>
    <row r="3" spans="1:10" x14ac:dyDescent="0.35">
      <c r="A3" s="55" t="s">
        <v>22</v>
      </c>
      <c r="B3" s="55"/>
      <c r="C3" s="55"/>
      <c r="D3" s="55"/>
      <c r="E3" s="55"/>
      <c r="F3" s="55"/>
      <c r="G3" s="55"/>
      <c r="H3" s="55"/>
      <c r="I3" s="55"/>
    </row>
    <row r="4" spans="1:10" x14ac:dyDescent="0.35">
      <c r="A4" s="55" t="s">
        <v>23</v>
      </c>
      <c r="B4" s="55"/>
      <c r="C4" s="55"/>
      <c r="D4" s="55"/>
      <c r="E4" s="55"/>
      <c r="F4" s="55"/>
      <c r="G4" s="55"/>
      <c r="H4" s="55"/>
      <c r="I4" s="55"/>
    </row>
    <row r="5" spans="1:10" ht="15" thickBot="1" x14ac:dyDescent="0.4">
      <c r="A5" s="55" t="s">
        <v>29</v>
      </c>
      <c r="B5" s="55"/>
      <c r="C5" s="55"/>
      <c r="D5" s="55"/>
      <c r="E5" s="55"/>
      <c r="F5" s="55"/>
      <c r="G5" s="55"/>
      <c r="H5" s="55"/>
      <c r="I5" s="55"/>
    </row>
    <row r="6" spans="1:10" ht="15" thickBot="1" x14ac:dyDescent="0.4">
      <c r="A6" s="56" t="s">
        <v>27</v>
      </c>
      <c r="B6" s="57"/>
      <c r="C6" s="58"/>
      <c r="D6" s="62" t="s">
        <v>0</v>
      </c>
      <c r="E6" s="63"/>
      <c r="F6" s="63"/>
      <c r="G6" s="63"/>
      <c r="H6" s="64"/>
      <c r="I6" s="65" t="s">
        <v>1</v>
      </c>
    </row>
    <row r="7" spans="1:10" ht="29" customHeight="1" thickBot="1" x14ac:dyDescent="0.4">
      <c r="A7" s="59"/>
      <c r="B7" s="60"/>
      <c r="C7" s="61"/>
      <c r="D7" s="1" t="s">
        <v>2</v>
      </c>
      <c r="E7" s="2" t="s">
        <v>28</v>
      </c>
      <c r="F7" s="1" t="s">
        <v>3</v>
      </c>
      <c r="G7" s="1" t="s">
        <v>4</v>
      </c>
      <c r="H7" s="1" t="s">
        <v>5</v>
      </c>
      <c r="I7" s="66"/>
    </row>
    <row r="8" spans="1:10" x14ac:dyDescent="0.35">
      <c r="A8" s="51" t="s">
        <v>6</v>
      </c>
      <c r="B8" s="52"/>
      <c r="C8" s="52"/>
      <c r="D8" s="15">
        <v>3444000000</v>
      </c>
      <c r="E8" s="15">
        <v>48377794.380000003</v>
      </c>
      <c r="F8" s="15">
        <f>+E8+D8</f>
        <v>3492377794.3800001</v>
      </c>
      <c r="G8" s="15">
        <v>3419019480.2299991</v>
      </c>
      <c r="H8" s="15">
        <v>3419019480.2299991</v>
      </c>
      <c r="I8" s="15">
        <f>+H8-D8</f>
        <v>-24980519.770000935</v>
      </c>
      <c r="J8" s="26"/>
    </row>
    <row r="9" spans="1:10" x14ac:dyDescent="0.35">
      <c r="A9" s="31" t="s">
        <v>7</v>
      </c>
      <c r="B9" s="32"/>
      <c r="C9" s="32"/>
      <c r="D9" s="16">
        <v>0</v>
      </c>
      <c r="E9" s="16">
        <v>0</v>
      </c>
      <c r="F9" s="16">
        <f t="shared" ref="F9:F17" si="0">+E9+D9</f>
        <v>0</v>
      </c>
      <c r="G9" s="16">
        <v>0</v>
      </c>
      <c r="H9" s="16">
        <v>0</v>
      </c>
      <c r="I9" s="16">
        <f t="shared" ref="I9:I17" si="1">+H9-D9</f>
        <v>0</v>
      </c>
    </row>
    <row r="10" spans="1:10" x14ac:dyDescent="0.35">
      <c r="A10" s="31" t="s">
        <v>8</v>
      </c>
      <c r="B10" s="32"/>
      <c r="C10" s="32"/>
      <c r="D10" s="16">
        <v>0</v>
      </c>
      <c r="E10" s="16">
        <v>0</v>
      </c>
      <c r="F10" s="16">
        <f t="shared" si="0"/>
        <v>0</v>
      </c>
      <c r="G10" s="16">
        <v>0</v>
      </c>
      <c r="H10" s="16">
        <v>0</v>
      </c>
      <c r="I10" s="16">
        <f t="shared" si="1"/>
        <v>0</v>
      </c>
    </row>
    <row r="11" spans="1:10" x14ac:dyDescent="0.35">
      <c r="A11" s="31" t="s">
        <v>9</v>
      </c>
      <c r="B11" s="32"/>
      <c r="C11" s="32"/>
      <c r="D11" s="16">
        <v>683251500</v>
      </c>
      <c r="E11" s="16">
        <v>109626418.68000002</v>
      </c>
      <c r="F11" s="16">
        <f t="shared" si="0"/>
        <v>792877918.68000007</v>
      </c>
      <c r="G11" s="16">
        <v>688137214.8499999</v>
      </c>
      <c r="H11" s="16">
        <v>688137214.8499999</v>
      </c>
      <c r="I11" s="16">
        <f t="shared" si="1"/>
        <v>4885714.8499999046</v>
      </c>
      <c r="J11" s="26"/>
    </row>
    <row r="12" spans="1:10" x14ac:dyDescent="0.35">
      <c r="A12" s="53" t="s">
        <v>10</v>
      </c>
      <c r="B12" s="54"/>
      <c r="C12" s="54"/>
      <c r="D12" s="16">
        <v>180000000</v>
      </c>
      <c r="E12" s="16">
        <v>207233461.86000007</v>
      </c>
      <c r="F12" s="16">
        <f t="shared" si="0"/>
        <v>387233461.86000007</v>
      </c>
      <c r="G12" s="16">
        <v>351937589.59999985</v>
      </c>
      <c r="H12" s="16">
        <v>351937589.59999985</v>
      </c>
      <c r="I12" s="16">
        <f t="shared" si="1"/>
        <v>171937589.59999985</v>
      </c>
      <c r="J12" s="26"/>
    </row>
    <row r="13" spans="1:10" x14ac:dyDescent="0.35">
      <c r="A13" s="31" t="s">
        <v>11</v>
      </c>
      <c r="B13" s="32"/>
      <c r="C13" s="32"/>
      <c r="D13" s="16">
        <v>216000000</v>
      </c>
      <c r="E13" s="16">
        <v>145868827.00999999</v>
      </c>
      <c r="F13" s="16">
        <f t="shared" si="0"/>
        <v>361868827.00999999</v>
      </c>
      <c r="G13" s="16">
        <v>226174932.69000009</v>
      </c>
      <c r="H13" s="16">
        <v>226174932.69000009</v>
      </c>
      <c r="I13" s="16">
        <f t="shared" si="1"/>
        <v>10174932.690000087</v>
      </c>
      <c r="J13" s="26"/>
    </row>
    <row r="14" spans="1:10" ht="27" customHeight="1" x14ac:dyDescent="0.35">
      <c r="A14" s="34" t="s">
        <v>12</v>
      </c>
      <c r="B14" s="35"/>
      <c r="C14" s="36"/>
      <c r="D14" s="16">
        <v>0</v>
      </c>
      <c r="E14" s="16">
        <v>0</v>
      </c>
      <c r="F14" s="16">
        <f t="shared" si="0"/>
        <v>0</v>
      </c>
      <c r="G14" s="16">
        <v>1.1641532182693481E-10</v>
      </c>
      <c r="H14" s="16">
        <v>0</v>
      </c>
      <c r="I14" s="16">
        <f t="shared" si="1"/>
        <v>0</v>
      </c>
    </row>
    <row r="15" spans="1:10" ht="27" customHeight="1" x14ac:dyDescent="0.35">
      <c r="A15" s="31" t="s">
        <v>13</v>
      </c>
      <c r="B15" s="32"/>
      <c r="C15" s="32"/>
      <c r="D15" s="16">
        <v>2876748500</v>
      </c>
      <c r="E15" s="16">
        <v>217870292.79999998</v>
      </c>
      <c r="F15" s="16">
        <f t="shared" si="0"/>
        <v>3094618792.8000002</v>
      </c>
      <c r="G15" s="16">
        <v>3087488806.8000002</v>
      </c>
      <c r="H15" s="16">
        <v>3087488806.8000002</v>
      </c>
      <c r="I15" s="16">
        <f t="shared" si="1"/>
        <v>210740306.80000019</v>
      </c>
      <c r="J15" s="26"/>
    </row>
    <row r="16" spans="1:10" ht="29.25" customHeight="1" x14ac:dyDescent="0.35">
      <c r="A16" s="31" t="s">
        <v>14</v>
      </c>
      <c r="B16" s="32"/>
      <c r="C16" s="32"/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2" x14ac:dyDescent="0.35">
      <c r="A17" s="31" t="s">
        <v>15</v>
      </c>
      <c r="B17" s="32"/>
      <c r="C17" s="32"/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</row>
    <row r="18" spans="1:12" ht="15" thickBot="1" x14ac:dyDescent="0.4">
      <c r="A18" s="4"/>
      <c r="B18" s="5"/>
      <c r="C18" s="13"/>
      <c r="D18" s="14"/>
      <c r="E18" s="14"/>
      <c r="F18" s="14"/>
      <c r="G18" s="14"/>
      <c r="H18" s="14"/>
      <c r="I18" s="14"/>
    </row>
    <row r="19" spans="1:12" ht="15" thickBot="1" x14ac:dyDescent="0.4">
      <c r="A19" s="7"/>
      <c r="B19" s="8"/>
      <c r="C19" s="9" t="s">
        <v>16</v>
      </c>
      <c r="D19" s="17">
        <f>SUM(D8:D18)</f>
        <v>7400000000</v>
      </c>
      <c r="E19" s="17">
        <f>SUM(E8:E18)</f>
        <v>728976794.73000002</v>
      </c>
      <c r="F19" s="17">
        <f>SUM(F8:F18)</f>
        <v>8128976794.7300005</v>
      </c>
      <c r="G19" s="17">
        <f>SUM(G8:G18)</f>
        <v>7772758024.1699991</v>
      </c>
      <c r="H19" s="17">
        <f>SUM(H8:H18)</f>
        <v>7772758024.1699991</v>
      </c>
      <c r="I19" s="46">
        <f>+H19-D19</f>
        <v>372758024.16999912</v>
      </c>
      <c r="J19" s="26"/>
      <c r="K19" s="26"/>
      <c r="L19" s="26"/>
    </row>
    <row r="20" spans="1:12" ht="15" thickBot="1" x14ac:dyDescent="0.4">
      <c r="A20" s="10"/>
      <c r="B20" s="10"/>
      <c r="C20" s="10"/>
      <c r="D20" s="10"/>
      <c r="E20" s="10"/>
      <c r="F20" s="10"/>
      <c r="G20" s="69" t="s">
        <v>17</v>
      </c>
      <c r="H20" s="70"/>
      <c r="I20" s="47"/>
    </row>
    <row r="21" spans="1:12" ht="15" thickBot="1" x14ac:dyDescent="0.4">
      <c r="A21" s="10"/>
      <c r="B21" s="10"/>
      <c r="C21" s="10"/>
      <c r="D21" s="10"/>
      <c r="E21" s="10"/>
      <c r="F21" s="10"/>
      <c r="G21" s="29"/>
      <c r="H21" s="29"/>
      <c r="I21" s="30"/>
    </row>
    <row r="22" spans="1:12" ht="15" thickBot="1" x14ac:dyDescent="0.4">
      <c r="A22" s="37" t="s">
        <v>27</v>
      </c>
      <c r="B22" s="38"/>
      <c r="C22" s="39"/>
      <c r="D22" s="62" t="s">
        <v>0</v>
      </c>
      <c r="E22" s="63"/>
      <c r="F22" s="63"/>
      <c r="G22" s="63"/>
      <c r="H22" s="64"/>
      <c r="I22" s="71" t="s">
        <v>1</v>
      </c>
    </row>
    <row r="23" spans="1:12" ht="29" customHeight="1" thickBot="1" x14ac:dyDescent="0.4">
      <c r="A23" s="40"/>
      <c r="B23" s="41"/>
      <c r="C23" s="42"/>
      <c r="D23" s="1" t="s">
        <v>2</v>
      </c>
      <c r="E23" s="2" t="s">
        <v>28</v>
      </c>
      <c r="F23" s="1" t="s">
        <v>3</v>
      </c>
      <c r="G23" s="1" t="s">
        <v>4</v>
      </c>
      <c r="H23" s="1" t="s">
        <v>5</v>
      </c>
      <c r="I23" s="66"/>
    </row>
    <row r="24" spans="1:12" x14ac:dyDescent="0.35">
      <c r="A24" s="43" t="s">
        <v>18</v>
      </c>
      <c r="B24" s="44"/>
      <c r="C24" s="45"/>
      <c r="D24" s="21">
        <f>+D25+D26+D27+D28+D29+D30+D31+D32</f>
        <v>7400000000</v>
      </c>
      <c r="E24" s="19">
        <f>+E25+E26+E27+E28+E29+E30+E31+E32</f>
        <v>728976794.73000002</v>
      </c>
      <c r="F24" s="19">
        <f t="shared" ref="F24:F32" si="2">+E24+D24</f>
        <v>8128976794.7299995</v>
      </c>
      <c r="G24" s="19">
        <f>+G25+G26+G27+G28+G29+G30+G31+G32</f>
        <v>7772758024.1699991</v>
      </c>
      <c r="H24" s="19">
        <f>+H25+H26+H27+H28+H29+H30+H31+H32</f>
        <v>7772758024.1699991</v>
      </c>
      <c r="I24" s="20">
        <f t="shared" ref="I24:I32" si="3">+H24-D24</f>
        <v>372758024.16999912</v>
      </c>
    </row>
    <row r="25" spans="1:12" x14ac:dyDescent="0.35">
      <c r="A25" s="11"/>
      <c r="B25" s="32" t="s">
        <v>6</v>
      </c>
      <c r="C25" s="33"/>
      <c r="D25" s="22">
        <f t="shared" ref="D25:D30" si="4">+D8</f>
        <v>3444000000</v>
      </c>
      <c r="E25" s="22">
        <f>E8</f>
        <v>48377794.380000003</v>
      </c>
      <c r="F25" s="22">
        <f t="shared" si="2"/>
        <v>3492377794.3800001</v>
      </c>
      <c r="G25" s="22">
        <f>+G8</f>
        <v>3419019480.2299991</v>
      </c>
      <c r="H25" s="22">
        <f>+H8</f>
        <v>3419019480.2299991</v>
      </c>
      <c r="I25" s="22">
        <f t="shared" si="3"/>
        <v>-24980519.770000935</v>
      </c>
    </row>
    <row r="26" spans="1:12" ht="16.5" customHeight="1" x14ac:dyDescent="0.35">
      <c r="A26" s="11"/>
      <c r="B26" s="32" t="s">
        <v>7</v>
      </c>
      <c r="C26" s="33"/>
      <c r="D26" s="22">
        <f t="shared" si="4"/>
        <v>0</v>
      </c>
      <c r="E26" s="22">
        <v>0</v>
      </c>
      <c r="F26" s="22">
        <f t="shared" si="2"/>
        <v>0</v>
      </c>
      <c r="G26" s="22">
        <v>0</v>
      </c>
      <c r="H26" s="22">
        <v>0</v>
      </c>
      <c r="I26" s="22">
        <f t="shared" si="3"/>
        <v>0</v>
      </c>
    </row>
    <row r="27" spans="1:12" x14ac:dyDescent="0.35">
      <c r="A27" s="11"/>
      <c r="B27" s="32" t="s">
        <v>8</v>
      </c>
      <c r="C27" s="33"/>
      <c r="D27" s="22">
        <f t="shared" si="4"/>
        <v>0</v>
      </c>
      <c r="E27" s="22">
        <v>0</v>
      </c>
      <c r="F27" s="22">
        <f t="shared" si="2"/>
        <v>0</v>
      </c>
      <c r="G27" s="22">
        <v>0</v>
      </c>
      <c r="H27" s="22">
        <v>0</v>
      </c>
      <c r="I27" s="22">
        <f t="shared" si="3"/>
        <v>0</v>
      </c>
    </row>
    <row r="28" spans="1:12" x14ac:dyDescent="0.35">
      <c r="A28" s="11"/>
      <c r="B28" s="32" t="s">
        <v>9</v>
      </c>
      <c r="C28" s="33"/>
      <c r="D28" s="22">
        <f t="shared" si="4"/>
        <v>683251500</v>
      </c>
      <c r="E28" s="22">
        <f>E11</f>
        <v>109626418.68000002</v>
      </c>
      <c r="F28" s="22">
        <f t="shared" si="2"/>
        <v>792877918.68000007</v>
      </c>
      <c r="G28" s="22">
        <f t="shared" ref="G28:H30" si="5">+G11</f>
        <v>688137214.8499999</v>
      </c>
      <c r="H28" s="22">
        <f t="shared" si="5"/>
        <v>688137214.8499999</v>
      </c>
      <c r="I28" s="22">
        <f t="shared" si="3"/>
        <v>4885714.8499999046</v>
      </c>
    </row>
    <row r="29" spans="1:12" ht="15" customHeight="1" x14ac:dyDescent="0.35">
      <c r="A29" s="11"/>
      <c r="B29" s="32" t="s">
        <v>10</v>
      </c>
      <c r="C29" s="33"/>
      <c r="D29" s="22">
        <f t="shared" si="4"/>
        <v>180000000</v>
      </c>
      <c r="E29" s="22">
        <f>E12</f>
        <v>207233461.86000007</v>
      </c>
      <c r="F29" s="22">
        <f t="shared" si="2"/>
        <v>387233461.86000007</v>
      </c>
      <c r="G29" s="22">
        <f t="shared" si="5"/>
        <v>351937589.59999985</v>
      </c>
      <c r="H29" s="22">
        <f t="shared" si="5"/>
        <v>351937589.59999985</v>
      </c>
      <c r="I29" s="22">
        <f t="shared" si="3"/>
        <v>171937589.59999985</v>
      </c>
    </row>
    <row r="30" spans="1:12" ht="15" customHeight="1" x14ac:dyDescent="0.35">
      <c r="A30" s="11"/>
      <c r="B30" s="32" t="s">
        <v>11</v>
      </c>
      <c r="C30" s="33"/>
      <c r="D30" s="22">
        <f t="shared" si="4"/>
        <v>216000000</v>
      </c>
      <c r="E30" s="22">
        <f>E13</f>
        <v>145868827.00999999</v>
      </c>
      <c r="F30" s="22">
        <f t="shared" si="2"/>
        <v>361868827.00999999</v>
      </c>
      <c r="G30" s="22">
        <f t="shared" si="5"/>
        <v>226174932.69000009</v>
      </c>
      <c r="H30" s="22">
        <f t="shared" si="5"/>
        <v>226174932.69000009</v>
      </c>
      <c r="I30" s="22">
        <f t="shared" si="3"/>
        <v>10174932.690000087</v>
      </c>
    </row>
    <row r="31" spans="1:12" ht="42" customHeight="1" x14ac:dyDescent="0.35">
      <c r="A31" s="11"/>
      <c r="B31" s="32" t="s">
        <v>13</v>
      </c>
      <c r="C31" s="33"/>
      <c r="D31" s="22">
        <f>+D15</f>
        <v>2876748500</v>
      </c>
      <c r="E31" s="22">
        <f>E15</f>
        <v>217870292.79999998</v>
      </c>
      <c r="F31" s="22">
        <f t="shared" si="2"/>
        <v>3094618792.8000002</v>
      </c>
      <c r="G31" s="22">
        <f>+G15</f>
        <v>3087488806.8000002</v>
      </c>
      <c r="H31" s="22">
        <f>+H15</f>
        <v>3087488806.8000002</v>
      </c>
      <c r="I31" s="22">
        <f t="shared" si="3"/>
        <v>210740306.80000019</v>
      </c>
    </row>
    <row r="32" spans="1:12" ht="26.25" customHeight="1" x14ac:dyDescent="0.35">
      <c r="A32" s="11"/>
      <c r="B32" s="32" t="s">
        <v>14</v>
      </c>
      <c r="C32" s="33"/>
      <c r="D32" s="22">
        <f>+D16</f>
        <v>0</v>
      </c>
      <c r="E32" s="22">
        <f>+E16</f>
        <v>0</v>
      </c>
      <c r="F32" s="22">
        <f t="shared" si="2"/>
        <v>0</v>
      </c>
      <c r="G32" s="22">
        <f>+G16</f>
        <v>0</v>
      </c>
      <c r="H32" s="22">
        <f>+H16</f>
        <v>0</v>
      </c>
      <c r="I32" s="22">
        <f t="shared" si="3"/>
        <v>0</v>
      </c>
    </row>
    <row r="33" spans="1:9" x14ac:dyDescent="0.35">
      <c r="A33" s="11"/>
      <c r="B33" s="35"/>
      <c r="C33" s="36"/>
      <c r="D33" s="23"/>
      <c r="E33" s="3"/>
      <c r="F33" s="3"/>
      <c r="G33" s="3"/>
      <c r="H33" s="3"/>
      <c r="I33" s="3"/>
    </row>
    <row r="34" spans="1:9" ht="48.75" customHeight="1" x14ac:dyDescent="0.35">
      <c r="A34" s="48" t="s">
        <v>19</v>
      </c>
      <c r="B34" s="49"/>
      <c r="C34" s="50"/>
      <c r="D34" s="25">
        <f>+D35+D36+D37+D38</f>
        <v>0</v>
      </c>
      <c r="E34" s="25">
        <f>+E35+E36+E37+E38</f>
        <v>0</v>
      </c>
      <c r="F34" s="25">
        <f>+E34+D34</f>
        <v>0</v>
      </c>
      <c r="G34" s="25">
        <f>+G35+G36+G37+G38</f>
        <v>1.1641532182693481E-10</v>
      </c>
      <c r="H34" s="25">
        <f>+H35+H36+H37+H38</f>
        <v>0</v>
      </c>
      <c r="I34" s="25">
        <f>+H34-D34</f>
        <v>0</v>
      </c>
    </row>
    <row r="35" spans="1:9" ht="16.5" customHeight="1" x14ac:dyDescent="0.35">
      <c r="A35" s="12"/>
      <c r="B35" s="32" t="s">
        <v>7</v>
      </c>
      <c r="C35" s="33"/>
      <c r="D35" s="16">
        <v>0</v>
      </c>
      <c r="E35" s="16">
        <v>0</v>
      </c>
      <c r="F35" s="16">
        <f t="shared" ref="F35:F38" si="6">+E35+D35</f>
        <v>0</v>
      </c>
      <c r="G35" s="16">
        <v>0</v>
      </c>
      <c r="H35" s="16">
        <v>0</v>
      </c>
      <c r="I35" s="16">
        <f t="shared" ref="I35:I38" si="7">+H35-D35</f>
        <v>0</v>
      </c>
    </row>
    <row r="36" spans="1:9" x14ac:dyDescent="0.35">
      <c r="A36" s="11"/>
      <c r="B36" s="32" t="s">
        <v>10</v>
      </c>
      <c r="C36" s="33"/>
      <c r="D36" s="16">
        <v>0</v>
      </c>
      <c r="E36" s="16">
        <v>0</v>
      </c>
      <c r="F36" s="16">
        <f t="shared" si="6"/>
        <v>0</v>
      </c>
      <c r="G36" s="16">
        <v>0</v>
      </c>
      <c r="H36" s="16">
        <v>0</v>
      </c>
      <c r="I36" s="16">
        <f t="shared" si="7"/>
        <v>0</v>
      </c>
    </row>
    <row r="37" spans="1:9" ht="28.5" customHeight="1" x14ac:dyDescent="0.35">
      <c r="A37" s="11"/>
      <c r="B37" s="32" t="s">
        <v>12</v>
      </c>
      <c r="C37" s="33"/>
      <c r="D37" s="16">
        <v>0</v>
      </c>
      <c r="E37" s="16">
        <f>E14</f>
        <v>0</v>
      </c>
      <c r="F37" s="16">
        <f t="shared" si="6"/>
        <v>0</v>
      </c>
      <c r="G37" s="16">
        <f>G14</f>
        <v>1.1641532182693481E-10</v>
      </c>
      <c r="H37" s="16">
        <f>H14</f>
        <v>0</v>
      </c>
      <c r="I37" s="16">
        <f t="shared" si="7"/>
        <v>0</v>
      </c>
    </row>
    <row r="38" spans="1:9" ht="33" customHeight="1" x14ac:dyDescent="0.35">
      <c r="A38" s="11"/>
      <c r="B38" s="32" t="s">
        <v>14</v>
      </c>
      <c r="C38" s="33"/>
      <c r="D38" s="16">
        <v>0</v>
      </c>
      <c r="E38" s="16">
        <v>0</v>
      </c>
      <c r="F38" s="16">
        <f t="shared" si="6"/>
        <v>0</v>
      </c>
      <c r="G38" s="16">
        <v>0</v>
      </c>
      <c r="H38" s="16">
        <v>0</v>
      </c>
      <c r="I38" s="16">
        <f t="shared" si="7"/>
        <v>0</v>
      </c>
    </row>
    <row r="39" spans="1:9" x14ac:dyDescent="0.35">
      <c r="A39" s="11"/>
      <c r="B39" s="35"/>
      <c r="C39" s="36"/>
      <c r="D39" s="24"/>
      <c r="E39" s="3"/>
      <c r="F39" s="3"/>
      <c r="G39" s="3"/>
      <c r="H39" s="3"/>
      <c r="I39" s="3"/>
    </row>
    <row r="40" spans="1:9" x14ac:dyDescent="0.35">
      <c r="A40" s="48" t="s">
        <v>15</v>
      </c>
      <c r="B40" s="49"/>
      <c r="C40" s="50"/>
      <c r="D40" s="25">
        <f>+D41</f>
        <v>0</v>
      </c>
      <c r="E40" s="25">
        <f>+E41</f>
        <v>0</v>
      </c>
      <c r="F40" s="25">
        <f>+E40+D40</f>
        <v>0</v>
      </c>
      <c r="G40" s="25">
        <f>+G41</f>
        <v>0</v>
      </c>
      <c r="H40" s="25">
        <f>+H41</f>
        <v>0</v>
      </c>
      <c r="I40" s="25">
        <f>+H40-D40</f>
        <v>0</v>
      </c>
    </row>
    <row r="41" spans="1:9" x14ac:dyDescent="0.35">
      <c r="A41" s="11"/>
      <c r="B41" s="32" t="s">
        <v>15</v>
      </c>
      <c r="C41" s="33"/>
      <c r="D41" s="16">
        <v>0</v>
      </c>
      <c r="E41" s="16">
        <v>0</v>
      </c>
      <c r="F41" s="16">
        <f>+E41+D41</f>
        <v>0</v>
      </c>
      <c r="G41" s="16">
        <v>0</v>
      </c>
      <c r="H41" s="16">
        <v>0</v>
      </c>
      <c r="I41" s="16">
        <f>+H41-D41</f>
        <v>0</v>
      </c>
    </row>
    <row r="42" spans="1:9" ht="15" thickBot="1" x14ac:dyDescent="0.4">
      <c r="A42" s="4"/>
      <c r="B42" s="73"/>
      <c r="C42" s="74"/>
      <c r="D42" s="6"/>
      <c r="E42" s="6"/>
      <c r="F42" s="6"/>
      <c r="G42" s="6"/>
      <c r="H42" s="6"/>
      <c r="I42" s="6"/>
    </row>
    <row r="43" spans="1:9" ht="15" thickBot="1" x14ac:dyDescent="0.4">
      <c r="A43" s="7"/>
      <c r="B43" s="8"/>
      <c r="C43" s="9" t="s">
        <v>16</v>
      </c>
      <c r="D43" s="17">
        <f>+D40+D34+D24</f>
        <v>7400000000</v>
      </c>
      <c r="E43" s="17">
        <f>+E40+E34+E24</f>
        <v>728976794.73000002</v>
      </c>
      <c r="F43" s="17">
        <f>+E43+D43</f>
        <v>8128976794.7299995</v>
      </c>
      <c r="G43" s="17">
        <f>+G40+G34+G24</f>
        <v>7772758024.1699991</v>
      </c>
      <c r="H43" s="17">
        <f>+H40+H34+H24</f>
        <v>7772758024.1699991</v>
      </c>
      <c r="I43" s="46">
        <f>+H43-D43</f>
        <v>372758024.16999912</v>
      </c>
    </row>
    <row r="44" spans="1:9" ht="15" thickBot="1" x14ac:dyDescent="0.4">
      <c r="E44" s="10"/>
      <c r="F44" s="10"/>
      <c r="G44" s="75" t="s">
        <v>17</v>
      </c>
      <c r="H44" s="76"/>
      <c r="I44" s="47"/>
    </row>
    <row r="45" spans="1:9" x14ac:dyDescent="0.35">
      <c r="E45" s="10"/>
      <c r="F45" s="10"/>
      <c r="G45" s="27"/>
      <c r="H45" s="27"/>
      <c r="I45" s="28"/>
    </row>
    <row r="46" spans="1:9" x14ac:dyDescent="0.35">
      <c r="A46" s="72" t="s">
        <v>24</v>
      </c>
      <c r="B46" s="72"/>
      <c r="C46" s="72"/>
      <c r="D46" s="72"/>
      <c r="E46" s="72"/>
      <c r="F46" s="72"/>
      <c r="G46" s="72"/>
      <c r="H46" s="72"/>
      <c r="I46" s="72"/>
    </row>
    <row r="47" spans="1:9" x14ac:dyDescent="0.35">
      <c r="A47" s="18"/>
      <c r="B47" s="18"/>
      <c r="C47" s="18"/>
      <c r="D47" s="26"/>
      <c r="E47" s="26"/>
      <c r="F47" s="26"/>
      <c r="G47" s="26"/>
      <c r="H47" s="26"/>
    </row>
    <row r="48" spans="1:9" x14ac:dyDescent="0.35">
      <c r="A48" s="18"/>
      <c r="B48" s="18"/>
      <c r="C48" s="18"/>
    </row>
    <row r="50" spans="4:8" ht="15" customHeight="1" x14ac:dyDescent="0.35"/>
    <row r="51" spans="4:8" x14ac:dyDescent="0.35">
      <c r="E51" s="68" t="s">
        <v>26</v>
      </c>
      <c r="F51" s="68"/>
    </row>
    <row r="52" spans="4:8" x14ac:dyDescent="0.35">
      <c r="E52" s="67" t="s">
        <v>25</v>
      </c>
      <c r="F52" s="67"/>
    </row>
    <row r="56" spans="4:8" x14ac:dyDescent="0.35">
      <c r="D56" s="26"/>
      <c r="E56" s="26"/>
      <c r="F56" s="26"/>
      <c r="G56" s="26"/>
      <c r="H56" s="26"/>
    </row>
  </sheetData>
  <mergeCells count="47">
    <mergeCell ref="I43:I44"/>
    <mergeCell ref="E52:F52"/>
    <mergeCell ref="E51:F51"/>
    <mergeCell ref="G20:H20"/>
    <mergeCell ref="D22:H22"/>
    <mergeCell ref="I22:I23"/>
    <mergeCell ref="A46:I46"/>
    <mergeCell ref="B31:C31"/>
    <mergeCell ref="B32:C32"/>
    <mergeCell ref="B42:C42"/>
    <mergeCell ref="G44:H44"/>
    <mergeCell ref="B33:C33"/>
    <mergeCell ref="A34:C34"/>
    <mergeCell ref="B35:C35"/>
    <mergeCell ref="B36:C36"/>
    <mergeCell ref="B37:C37"/>
    <mergeCell ref="A1:I1"/>
    <mergeCell ref="A2:I2"/>
    <mergeCell ref="A5:I5"/>
    <mergeCell ref="A6:C7"/>
    <mergeCell ref="D6:H6"/>
    <mergeCell ref="I6:I7"/>
    <mergeCell ref="A3:I3"/>
    <mergeCell ref="A4:I4"/>
    <mergeCell ref="A8:C8"/>
    <mergeCell ref="A9:C9"/>
    <mergeCell ref="A10:C10"/>
    <mergeCell ref="A11:C11"/>
    <mergeCell ref="A12:C12"/>
    <mergeCell ref="B30:C30"/>
    <mergeCell ref="I19:I20"/>
    <mergeCell ref="B39:C39"/>
    <mergeCell ref="A40:C40"/>
    <mergeCell ref="B41:C41"/>
    <mergeCell ref="B38:C38"/>
    <mergeCell ref="B27:C27"/>
    <mergeCell ref="B28:C28"/>
    <mergeCell ref="B29:C29"/>
    <mergeCell ref="A13:C13"/>
    <mergeCell ref="B26:C26"/>
    <mergeCell ref="A14:C14"/>
    <mergeCell ref="A15:C15"/>
    <mergeCell ref="A16:C16"/>
    <mergeCell ref="A17:C17"/>
    <mergeCell ref="A22:C23"/>
    <mergeCell ref="A24:C24"/>
    <mergeCell ref="B25:C25"/>
  </mergeCells>
  <hyperlinks>
    <hyperlink ref="B29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 xr:uid="{00000000-0004-0000-0000-000000000000}"/>
    <hyperlink ref="B30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 xr:uid="{00000000-0004-0000-0000-000001000000}"/>
    <hyperlink ref="B37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 xr:uid="{00000000-0004-0000-0000-000002000000}"/>
  </hyperlinks>
  <printOptions horizontalCentered="1"/>
  <pageMargins left="0.25" right="0.25" top="0.75" bottom="0.75" header="0.3" footer="0.3"/>
  <pageSetup paperSize="9" scale="60" fitToHeight="0" orientation="portrait" r:id="rId4"/>
  <headerFooter>
    <oddHeader>&amp;C&amp;G</oddHeader>
  </headerFooter>
  <ignoredErrors>
    <ignoredError sqref="F34 F40 F43 F24:F32 F37" formula="1"/>
  </ignoredErrors>
  <drawing r:id="rId5"/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EAI!Área_de_impresión</vt:lpstr>
      <vt:lpstr>EAI!Títulos_a_imprimir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Julio Alberto Alvarado Alanis</cp:lastModifiedBy>
  <cp:lastPrinted>2025-01-31T20:01:15Z</cp:lastPrinted>
  <dcterms:created xsi:type="dcterms:W3CDTF">2019-02-11T19:56:44Z</dcterms:created>
  <dcterms:modified xsi:type="dcterms:W3CDTF">2025-01-31T20:01:22Z</dcterms:modified>
</cp:coreProperties>
</file>