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burgos\Desktop\XXI Y XXX ABRIL 2024\INGRESOS\"/>
    </mc:Choice>
  </mc:AlternateContent>
  <bookViews>
    <workbookView xWindow="0" yWindow="0" windowWidth="20490" windowHeight="702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I12" i="1" l="1"/>
  <c r="I13" i="1"/>
  <c r="I14" i="1"/>
  <c r="F12" i="1" l="1"/>
  <c r="F13" i="1"/>
  <c r="F14" i="1"/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1" i="1"/>
  <c r="I10" i="1"/>
  <c r="I9" i="1"/>
  <c r="F10" i="1"/>
  <c r="F11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<sst xmlns="http://schemas.openxmlformats.org/spreadsheetml/2006/main" count="64" uniqueCount="35">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</sst>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topLeftCell="A43" zoomScaleNormal="100" zoomScalePageLayoutView="50" workbookViewId="0">
      <selection activeCell="B62" sqref="B62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62" t="s">
        <v>30</v>
      </c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2" t="s">
        <v>31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32</v>
      </c>
      <c r="B4" s="62"/>
      <c r="C4" s="62"/>
      <c r="D4" s="62"/>
      <c r="E4" s="62"/>
      <c r="F4" s="62"/>
      <c r="G4" s="62"/>
      <c r="H4" s="62"/>
      <c r="I4" s="62"/>
    </row>
    <row r="5" spans="1:10" ht="15.75" thickBot="1" x14ac:dyDescent="0.3">
      <c r="A5" s="62" t="s">
        <v>34</v>
      </c>
      <c r="B5" s="62"/>
      <c r="C5" s="62"/>
      <c r="D5" s="62"/>
      <c r="E5" s="62"/>
      <c r="F5" s="62"/>
      <c r="G5" s="62"/>
      <c r="H5" s="62"/>
      <c r="I5" s="62"/>
    </row>
    <row r="6" spans="1:10" ht="15.75" thickBot="1" x14ac:dyDescent="0.3">
      <c r="A6" s="63" t="s">
        <v>0</v>
      </c>
      <c r="B6" s="64"/>
      <c r="C6" s="65"/>
      <c r="D6" s="72" t="s">
        <v>1</v>
      </c>
      <c r="E6" s="73"/>
      <c r="F6" s="73"/>
      <c r="G6" s="73"/>
      <c r="H6" s="74"/>
      <c r="I6" s="75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76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3444000000</v>
      </c>
      <c r="E9" s="16">
        <v>0</v>
      </c>
      <c r="F9" s="16">
        <f>+E9+D9</f>
        <v>3444000000</v>
      </c>
      <c r="G9" s="16">
        <v>1848561007.8800001</v>
      </c>
      <c r="H9" s="16">
        <v>1848561007.8800001</v>
      </c>
      <c r="I9" s="16">
        <f>+H9-D9</f>
        <v>-1595438992.1199999</v>
      </c>
      <c r="J9" s="27"/>
    </row>
    <row r="10" spans="1:10" x14ac:dyDescent="0.25">
      <c r="A10" s="42" t="s">
        <v>11</v>
      </c>
      <c r="B10" s="43"/>
      <c r="C10" s="4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2" t="s">
        <v>12</v>
      </c>
      <c r="B11" s="43"/>
      <c r="C11" s="4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2" t="s">
        <v>13</v>
      </c>
      <c r="B12" s="43"/>
      <c r="C12" s="43"/>
      <c r="D12" s="17">
        <v>683251500</v>
      </c>
      <c r="E12" s="17">
        <v>21792338.520000003</v>
      </c>
      <c r="F12" s="17">
        <f t="shared" si="0"/>
        <v>705043838.51999998</v>
      </c>
      <c r="G12" s="17">
        <v>233693413.80999982</v>
      </c>
      <c r="H12" s="17">
        <v>233693413.80999982</v>
      </c>
      <c r="I12" s="17">
        <f t="shared" si="1"/>
        <v>-449558086.19000018</v>
      </c>
      <c r="J12" s="27"/>
    </row>
    <row r="13" spans="1:10" x14ac:dyDescent="0.25">
      <c r="A13" s="60" t="s">
        <v>14</v>
      </c>
      <c r="B13" s="61"/>
      <c r="C13" s="61"/>
      <c r="D13" s="17">
        <v>180000000</v>
      </c>
      <c r="E13" s="17">
        <v>24043155.580000009</v>
      </c>
      <c r="F13" s="17">
        <f t="shared" si="0"/>
        <v>204043155.58000001</v>
      </c>
      <c r="G13" s="17">
        <v>82757388.300000012</v>
      </c>
      <c r="H13" s="17">
        <v>82757388.300000012</v>
      </c>
      <c r="I13" s="17">
        <f t="shared" si="1"/>
        <v>-97242611.699999988</v>
      </c>
      <c r="J13" s="27"/>
    </row>
    <row r="14" spans="1:10" x14ac:dyDescent="0.25">
      <c r="A14" s="42" t="s">
        <v>15</v>
      </c>
      <c r="B14" s="43"/>
      <c r="C14" s="43"/>
      <c r="D14" s="17">
        <v>216000000</v>
      </c>
      <c r="E14" s="17">
        <v>47736580.730000012</v>
      </c>
      <c r="F14" s="17">
        <f t="shared" si="0"/>
        <v>263736580.73000002</v>
      </c>
      <c r="G14" s="17">
        <v>71832169.37000002</v>
      </c>
      <c r="H14" s="17">
        <v>71831821.37000002</v>
      </c>
      <c r="I14" s="17">
        <f t="shared" si="1"/>
        <v>-144168178.63</v>
      </c>
      <c r="J14" s="27"/>
    </row>
    <row r="15" spans="1:10" ht="27" customHeight="1" x14ac:dyDescent="0.25">
      <c r="A15" s="44" t="s">
        <v>16</v>
      </c>
      <c r="B15" s="45"/>
      <c r="C15" s="38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42" t="s">
        <v>17</v>
      </c>
      <c r="B16" s="43"/>
      <c r="C16" s="43"/>
      <c r="D16" s="17">
        <v>2876748500</v>
      </c>
      <c r="E16" s="17">
        <v>40167405.700000003</v>
      </c>
      <c r="F16" s="17">
        <f t="shared" si="0"/>
        <v>2916915905.6999998</v>
      </c>
      <c r="G16" s="17">
        <v>1122620986.03</v>
      </c>
      <c r="H16" s="17">
        <v>1122620986.03</v>
      </c>
      <c r="I16" s="17">
        <f t="shared" si="1"/>
        <v>-1754127513.97</v>
      </c>
      <c r="J16" s="27"/>
    </row>
    <row r="17" spans="1:12" ht="29.25" customHeight="1" x14ac:dyDescent="0.25">
      <c r="A17" s="42" t="s">
        <v>18</v>
      </c>
      <c r="B17" s="43"/>
      <c r="C17" s="4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42" t="s">
        <v>19</v>
      </c>
      <c r="B18" s="43"/>
      <c r="C18" s="4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7400000000</v>
      </c>
      <c r="E20" s="18">
        <f>SUM(E9:E19)</f>
        <v>133739480.53000002</v>
      </c>
      <c r="F20" s="18">
        <f>SUM(F9:F19)</f>
        <v>7533739480.5299997</v>
      </c>
      <c r="G20" s="18">
        <f>SUM(G9:G19)</f>
        <v>3359464965.3900003</v>
      </c>
      <c r="H20" s="18">
        <f>SUM(H9:H19)</f>
        <v>3359464617.3900003</v>
      </c>
      <c r="I20" s="77">
        <f>+H20-D20</f>
        <v>-4040535382.6099997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80" t="s">
        <v>21</v>
      </c>
      <c r="H21" s="81"/>
      <c r="I21" s="78"/>
    </row>
    <row r="22" spans="1:12" ht="15.75" thickBot="1" x14ac:dyDescent="0.3">
      <c r="A22" s="46" t="s">
        <v>22</v>
      </c>
      <c r="B22" s="47"/>
      <c r="C22" s="48"/>
      <c r="D22" s="72" t="s">
        <v>1</v>
      </c>
      <c r="E22" s="73"/>
      <c r="F22" s="73"/>
      <c r="G22" s="73"/>
      <c r="H22" s="74"/>
      <c r="I22" s="82" t="s">
        <v>2</v>
      </c>
    </row>
    <row r="23" spans="1:12" ht="24.75" thickBot="1" x14ac:dyDescent="0.3">
      <c r="A23" s="49"/>
      <c r="B23" s="50"/>
      <c r="C23" s="5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76"/>
    </row>
    <row r="24" spans="1:12" ht="15.75" thickBot="1" x14ac:dyDescent="0.3">
      <c r="A24" s="52"/>
      <c r="B24" s="53"/>
      <c r="C24" s="5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55" t="s">
        <v>23</v>
      </c>
      <c r="B25" s="56"/>
      <c r="C25" s="57"/>
      <c r="D25" s="22">
        <f>+D26+D27+D28+D29+D30+D31+D32+D33</f>
        <v>7400000000</v>
      </c>
      <c r="E25" s="20">
        <f>+E26+E27+E28+E29+E30+E31+E32+E33</f>
        <v>133739480.53000002</v>
      </c>
      <c r="F25" s="20">
        <f t="shared" ref="F25:F33" si="2">+E25+D25</f>
        <v>7533739480.5299997</v>
      </c>
      <c r="G25" s="20">
        <f>+G26+G27+G28+G29+G30+G31+G32+G33</f>
        <v>3359464965.3900003</v>
      </c>
      <c r="H25" s="20">
        <f>+H26+H27+H28+H29+H30+H31+H32+H33</f>
        <v>3359464617.3900003</v>
      </c>
      <c r="I25" s="21">
        <f t="shared" ref="I25:I33" si="3">+H25-D25</f>
        <v>-4040535382.6099997</v>
      </c>
    </row>
    <row r="26" spans="1:12" x14ac:dyDescent="0.25">
      <c r="A26" s="11">
        <v>1</v>
      </c>
      <c r="B26" s="31" t="s">
        <v>10</v>
      </c>
      <c r="C26" s="32"/>
      <c r="D26" s="23">
        <f t="shared" ref="D26:D31" si="4">+D9</f>
        <v>3444000000</v>
      </c>
      <c r="E26" s="23">
        <f>E9</f>
        <v>0</v>
      </c>
      <c r="F26" s="23">
        <f t="shared" si="2"/>
        <v>3444000000</v>
      </c>
      <c r="G26" s="23">
        <f>+G9</f>
        <v>1848561007.8800001</v>
      </c>
      <c r="H26" s="23">
        <f>+H9</f>
        <v>1848561007.8800001</v>
      </c>
      <c r="I26" s="23">
        <f t="shared" si="3"/>
        <v>-1595438992.1199999</v>
      </c>
    </row>
    <row r="27" spans="1:12" ht="16.5" customHeight="1" x14ac:dyDescent="0.25">
      <c r="A27" s="11">
        <v>2</v>
      </c>
      <c r="B27" s="31" t="s">
        <v>11</v>
      </c>
      <c r="C27" s="32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31" t="s">
        <v>12</v>
      </c>
      <c r="C28" s="32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31" t="s">
        <v>13</v>
      </c>
      <c r="C29" s="32"/>
      <c r="D29" s="23">
        <f t="shared" si="4"/>
        <v>683251500</v>
      </c>
      <c r="E29" s="23">
        <f>E12</f>
        <v>21792338.520000003</v>
      </c>
      <c r="F29" s="23">
        <f t="shared" si="2"/>
        <v>705043838.51999998</v>
      </c>
      <c r="G29" s="23">
        <f t="shared" ref="G29:H31" si="5">+G12</f>
        <v>233693413.80999982</v>
      </c>
      <c r="H29" s="23">
        <f t="shared" si="5"/>
        <v>233693413.80999982</v>
      </c>
      <c r="I29" s="23">
        <f t="shared" si="3"/>
        <v>-449558086.19000018</v>
      </c>
    </row>
    <row r="30" spans="1:12" ht="15" customHeight="1" x14ac:dyDescent="0.25">
      <c r="A30" s="11">
        <v>5</v>
      </c>
      <c r="B30" s="31" t="s">
        <v>14</v>
      </c>
      <c r="C30" s="32"/>
      <c r="D30" s="23">
        <f t="shared" si="4"/>
        <v>180000000</v>
      </c>
      <c r="E30" s="23">
        <f t="shared" ref="E30:E31" si="6">E13</f>
        <v>24043155.580000009</v>
      </c>
      <c r="F30" s="23">
        <f t="shared" si="2"/>
        <v>204043155.58000001</v>
      </c>
      <c r="G30" s="23">
        <f t="shared" si="5"/>
        <v>82757388.300000012</v>
      </c>
      <c r="H30" s="23">
        <f t="shared" si="5"/>
        <v>82757388.300000012</v>
      </c>
      <c r="I30" s="23">
        <f t="shared" si="3"/>
        <v>-97242611.699999988</v>
      </c>
    </row>
    <row r="31" spans="1:12" ht="15" customHeight="1" x14ac:dyDescent="0.25">
      <c r="A31" s="11">
        <v>6</v>
      </c>
      <c r="B31" s="31" t="s">
        <v>15</v>
      </c>
      <c r="C31" s="32"/>
      <c r="D31" s="23">
        <f t="shared" si="4"/>
        <v>216000000</v>
      </c>
      <c r="E31" s="23">
        <f t="shared" si="6"/>
        <v>47736580.730000012</v>
      </c>
      <c r="F31" s="23">
        <f t="shared" si="2"/>
        <v>263736580.73000002</v>
      </c>
      <c r="G31" s="23">
        <f t="shared" si="5"/>
        <v>71832169.37000002</v>
      </c>
      <c r="H31" s="23">
        <f t="shared" si="5"/>
        <v>71831821.37000002</v>
      </c>
      <c r="I31" s="23">
        <f t="shared" si="3"/>
        <v>-144168178.63</v>
      </c>
    </row>
    <row r="32" spans="1:12" ht="42" customHeight="1" x14ac:dyDescent="0.25">
      <c r="A32" s="11">
        <v>7</v>
      </c>
      <c r="B32" s="31" t="s">
        <v>17</v>
      </c>
      <c r="C32" s="32"/>
      <c r="D32" s="23">
        <f>+D16</f>
        <v>2876748500</v>
      </c>
      <c r="E32" s="23">
        <f>E16</f>
        <v>40167405.700000003</v>
      </c>
      <c r="F32" s="23">
        <f t="shared" si="2"/>
        <v>2916915905.6999998</v>
      </c>
      <c r="G32" s="23">
        <f>+G16</f>
        <v>1122620986.03</v>
      </c>
      <c r="H32" s="23">
        <f>+H16</f>
        <v>1122620986.03</v>
      </c>
      <c r="I32" s="23">
        <f t="shared" si="3"/>
        <v>-1754127513.97</v>
      </c>
    </row>
    <row r="33" spans="1:9" ht="26.25" customHeight="1" x14ac:dyDescent="0.25">
      <c r="A33" s="11">
        <v>8</v>
      </c>
      <c r="B33" s="31" t="s">
        <v>18</v>
      </c>
      <c r="C33" s="32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7"/>
      <c r="C34" s="38"/>
      <c r="D34" s="24"/>
      <c r="E34" s="3"/>
      <c r="F34" s="3"/>
      <c r="G34" s="3"/>
      <c r="H34" s="3"/>
      <c r="I34" s="3"/>
    </row>
    <row r="35" spans="1:9" ht="48.75" customHeight="1" x14ac:dyDescent="0.25">
      <c r="A35" s="39" t="s">
        <v>24</v>
      </c>
      <c r="B35" s="40"/>
      <c r="C35" s="41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1" t="s">
        <v>11</v>
      </c>
      <c r="C36" s="32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1" t="s">
        <v>14</v>
      </c>
      <c r="C37" s="32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1" t="s">
        <v>16</v>
      </c>
      <c r="C38" s="32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31" t="s">
        <v>18</v>
      </c>
      <c r="C39" s="32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7"/>
      <c r="C40" s="38"/>
      <c r="D40" s="25"/>
      <c r="E40" s="3"/>
      <c r="F40" s="3"/>
      <c r="G40" s="3"/>
      <c r="H40" s="3"/>
      <c r="I40" s="3"/>
    </row>
    <row r="41" spans="1:9" x14ac:dyDescent="0.25">
      <c r="A41" s="39" t="s">
        <v>19</v>
      </c>
      <c r="B41" s="40"/>
      <c r="C41" s="41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1" t="s">
        <v>19</v>
      </c>
      <c r="C42" s="32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33"/>
      <c r="C43" s="34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7400000000</v>
      </c>
      <c r="E44" s="18">
        <f>+E41+E35+E25</f>
        <v>133739480.53000002</v>
      </c>
      <c r="F44" s="18">
        <f>+E44+D44</f>
        <v>7533739480.5299997</v>
      </c>
      <c r="G44" s="18">
        <f>+G41+G35+G25</f>
        <v>3359464965.3900003</v>
      </c>
      <c r="H44" s="18">
        <f>+H41+H35+H25</f>
        <v>3359464617.3900003</v>
      </c>
      <c r="I44" s="77">
        <f>+H44-D44</f>
        <v>-4040535382.6099997</v>
      </c>
    </row>
    <row r="45" spans="1:9" ht="15.75" thickBot="1" x14ac:dyDescent="0.3">
      <c r="E45" s="10"/>
      <c r="F45" s="10"/>
      <c r="G45" s="35" t="s">
        <v>21</v>
      </c>
      <c r="H45" s="36"/>
      <c r="I45" s="78"/>
    </row>
    <row r="46" spans="1:9" x14ac:dyDescent="0.25">
      <c r="E46" s="28"/>
      <c r="F46" s="28"/>
      <c r="G46" s="29"/>
      <c r="H46" s="29"/>
      <c r="I46" s="30"/>
    </row>
    <row r="47" spans="1:9" x14ac:dyDescent="0.25">
      <c r="A47" s="79" t="s">
        <v>33</v>
      </c>
      <c r="B47" s="79"/>
      <c r="C47" s="79"/>
      <c r="D47" s="79"/>
      <c r="E47" s="79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3" spans="1:8" x14ac:dyDescent="0.25">
      <c r="D53" s="27"/>
      <c r="E53" s="27"/>
      <c r="F53" s="27"/>
      <c r="G53" s="27"/>
      <c r="H53" s="27"/>
    </row>
  </sheetData>
  <mergeCells count="45">
    <mergeCell ref="I20:I21"/>
    <mergeCell ref="I44:I45"/>
    <mergeCell ref="A47:E47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  <mergeCell ref="A1:I1"/>
    <mergeCell ref="A2:I2"/>
    <mergeCell ref="A5:I5"/>
    <mergeCell ref="A6:C8"/>
    <mergeCell ref="D6:H6"/>
    <mergeCell ref="I6:I7"/>
    <mergeCell ref="A3:I3"/>
    <mergeCell ref="A4:I4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2024-05-07T22:20:53Z</cp:lastPrinted>
  <dcterms:created xsi:type="dcterms:W3CDTF">2019-02-11T19:56:44Z</dcterms:created>
  <dcterms:modified xsi:type="dcterms:W3CDTF">2024-05-21T20:39:26Z</dcterms:modified>
</cp:coreProperties>
</file>