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<sst xmlns="http://schemas.openxmlformats.org/spreadsheetml/2006/main" count="64" uniqueCount="35">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</sst>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topLeftCell="A34" zoomScale="90" zoomScaleNormal="90" zoomScalePageLayoutView="50" workbookViewId="0">
      <selection activeCell="D55" sqref="D55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ht="15.75" thickBot="1" x14ac:dyDescent="0.3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135475225.86000001</v>
      </c>
      <c r="F9" s="16">
        <f>+E9+D9</f>
        <v>2872843178.8600001</v>
      </c>
      <c r="G9" s="16">
        <v>2664782164.1600003</v>
      </c>
      <c r="H9" s="16">
        <v>2664782164.1600003</v>
      </c>
      <c r="I9" s="16">
        <f>+H9-D9</f>
        <v>-72585788.839999676</v>
      </c>
      <c r="J9" s="27"/>
    </row>
    <row r="10" spans="1:10" x14ac:dyDescent="0.25">
      <c r="A10" s="60" t="s">
        <v>11</v>
      </c>
      <c r="B10" s="61"/>
      <c r="C10" s="61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0" t="s">
        <v>12</v>
      </c>
      <c r="B11" s="61"/>
      <c r="C11" s="61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0" t="s">
        <v>13</v>
      </c>
      <c r="B12" s="61"/>
      <c r="C12" s="61"/>
      <c r="D12" s="17">
        <v>559746562</v>
      </c>
      <c r="E12" s="17">
        <v>65330877.279999994</v>
      </c>
      <c r="F12" s="17">
        <f t="shared" si="0"/>
        <v>625077439.27999997</v>
      </c>
      <c r="G12" s="17">
        <v>442143672.03999984</v>
      </c>
      <c r="H12" s="17">
        <v>442143672.03999984</v>
      </c>
      <c r="I12" s="17">
        <f t="shared" si="1"/>
        <v>-117602889.96000016</v>
      </c>
      <c r="J12" s="27"/>
    </row>
    <row r="13" spans="1:10" x14ac:dyDescent="0.25">
      <c r="A13" s="62" t="s">
        <v>14</v>
      </c>
      <c r="B13" s="63"/>
      <c r="C13" s="63"/>
      <c r="D13" s="17">
        <v>110000000</v>
      </c>
      <c r="E13" s="17">
        <v>107616996.42000002</v>
      </c>
      <c r="F13" s="17">
        <f t="shared" si="0"/>
        <v>217616996.42000002</v>
      </c>
      <c r="G13" s="17">
        <v>185792789.51999998</v>
      </c>
      <c r="H13" s="17">
        <v>185792789.51999998</v>
      </c>
      <c r="I13" s="17">
        <f t="shared" si="1"/>
        <v>75792789.519999981</v>
      </c>
      <c r="J13" s="27"/>
    </row>
    <row r="14" spans="1:10" x14ac:dyDescent="0.25">
      <c r="A14" s="60" t="s">
        <v>15</v>
      </c>
      <c r="B14" s="61"/>
      <c r="C14" s="61"/>
      <c r="D14" s="17">
        <v>175000000</v>
      </c>
      <c r="E14" s="17">
        <v>92887660.710000023</v>
      </c>
      <c r="F14" s="17">
        <f t="shared" si="0"/>
        <v>267887660.71000004</v>
      </c>
      <c r="G14" s="17">
        <v>147801451.03000006</v>
      </c>
      <c r="H14" s="17">
        <v>147801451.03000006</v>
      </c>
      <c r="I14" s="17">
        <f t="shared" si="1"/>
        <v>-27198548.969999939</v>
      </c>
      <c r="J14" s="27"/>
    </row>
    <row r="15" spans="1:10" ht="27" customHeight="1" x14ac:dyDescent="0.25">
      <c r="A15" s="64" t="s">
        <v>16</v>
      </c>
      <c r="B15" s="6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61"/>
      <c r="C16" s="61"/>
      <c r="D16" s="17">
        <v>2457885485</v>
      </c>
      <c r="E16" s="17">
        <v>126616158.54000001</v>
      </c>
      <c r="F16" s="17">
        <f t="shared" si="0"/>
        <v>2584501643.54</v>
      </c>
      <c r="G16" s="17">
        <v>2073432784.0899999</v>
      </c>
      <c r="H16" s="17">
        <v>2073432784.0899999</v>
      </c>
      <c r="I16" s="17">
        <f t="shared" si="1"/>
        <v>-384452700.91000009</v>
      </c>
      <c r="J16" s="27"/>
    </row>
    <row r="17" spans="1:12" ht="29.25" customHeight="1" x14ac:dyDescent="0.25">
      <c r="A17" s="60" t="s">
        <v>18</v>
      </c>
      <c r="B17" s="61"/>
      <c r="C17" s="61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0" t="s">
        <v>19</v>
      </c>
      <c r="B18" s="61"/>
      <c r="C18" s="61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527926918.81000012</v>
      </c>
      <c r="F20" s="18">
        <f>SUM(F9:F19)</f>
        <v>6567926918.8100004</v>
      </c>
      <c r="G20" s="18">
        <f>SUM(G9:G19)</f>
        <v>5513952860.8400002</v>
      </c>
      <c r="H20" s="18">
        <f>SUM(H9:H19)</f>
        <v>5513952860.8400002</v>
      </c>
      <c r="I20" s="31">
        <f>+H20-D20</f>
        <v>-526047139.15999985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2"/>
    </row>
    <row r="22" spans="1:12" ht="15.75" thickBot="1" x14ac:dyDescent="0.3">
      <c r="A22" s="66" t="s">
        <v>22</v>
      </c>
      <c r="B22" s="67"/>
      <c r="C22" s="68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9"/>
      <c r="B23" s="70"/>
      <c r="C23" s="7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2"/>
      <c r="B24" s="73"/>
      <c r="C24" s="7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5" t="s">
        <v>23</v>
      </c>
      <c r="B25" s="76"/>
      <c r="C25" s="77"/>
      <c r="D25" s="22">
        <f>+D26+D27+D28+D29+D30+D31+D32+D33</f>
        <v>6040000000</v>
      </c>
      <c r="E25" s="20">
        <f>+E26+E27+E28+E29+E30+E31+E32+E33</f>
        <v>527926918.81000012</v>
      </c>
      <c r="F25" s="20">
        <f t="shared" ref="F25:F33" si="2">+E25+D25</f>
        <v>6567926918.8100004</v>
      </c>
      <c r="G25" s="20">
        <f>+G26+G27+G28+G29+G30+G31+G32+G33</f>
        <v>5513952860.8400002</v>
      </c>
      <c r="H25" s="20">
        <f>+H26+H27+H28+H29+H30+H31+H32+H33</f>
        <v>5513952860.8400002</v>
      </c>
      <c r="I25" s="21">
        <f t="shared" ref="I25:I33" si="3">+H25-D25</f>
        <v>-526047139.15999985</v>
      </c>
    </row>
    <row r="26" spans="1:12" x14ac:dyDescent="0.25">
      <c r="A26" s="11">
        <v>1</v>
      </c>
      <c r="B26" s="40" t="s">
        <v>10</v>
      </c>
      <c r="C26" s="41"/>
      <c r="D26" s="23">
        <f t="shared" ref="D26:D31" si="4">+D9</f>
        <v>2737367953</v>
      </c>
      <c r="E26" s="23">
        <f>E9</f>
        <v>135475225.86000001</v>
      </c>
      <c r="F26" s="23">
        <f t="shared" si="2"/>
        <v>2872843178.8600001</v>
      </c>
      <c r="G26" s="23">
        <f>+G9</f>
        <v>2664782164.1600003</v>
      </c>
      <c r="H26" s="23">
        <f>+H9</f>
        <v>2664782164.1600003</v>
      </c>
      <c r="I26" s="23">
        <f t="shared" si="3"/>
        <v>-72585788.839999676</v>
      </c>
    </row>
    <row r="27" spans="1:12" ht="16.5" customHeight="1" x14ac:dyDescent="0.25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0" t="s">
        <v>13</v>
      </c>
      <c r="C29" s="41"/>
      <c r="D29" s="23">
        <f t="shared" si="4"/>
        <v>559746562</v>
      </c>
      <c r="E29" s="23">
        <f>E12</f>
        <v>65330877.279999994</v>
      </c>
      <c r="F29" s="23">
        <f t="shared" si="2"/>
        <v>625077439.27999997</v>
      </c>
      <c r="G29" s="23">
        <f t="shared" ref="G29:H31" si="5">+G12</f>
        <v>442143672.03999984</v>
      </c>
      <c r="H29" s="23">
        <f t="shared" si="5"/>
        <v>442143672.03999984</v>
      </c>
      <c r="I29" s="23">
        <f t="shared" si="3"/>
        <v>-117602889.96000016</v>
      </c>
    </row>
    <row r="30" spans="1:12" ht="15" customHeight="1" x14ac:dyDescent="0.25">
      <c r="A30" s="11">
        <v>5</v>
      </c>
      <c r="B30" s="40" t="s">
        <v>14</v>
      </c>
      <c r="C30" s="41"/>
      <c r="D30" s="23">
        <f t="shared" si="4"/>
        <v>110000000</v>
      </c>
      <c r="E30" s="23">
        <f t="shared" ref="E30:E31" si="6">E13</f>
        <v>107616996.42000002</v>
      </c>
      <c r="F30" s="23">
        <f t="shared" si="2"/>
        <v>217616996.42000002</v>
      </c>
      <c r="G30" s="23">
        <f t="shared" si="5"/>
        <v>185792789.51999998</v>
      </c>
      <c r="H30" s="23">
        <f t="shared" si="5"/>
        <v>185792789.51999998</v>
      </c>
      <c r="I30" s="23">
        <f t="shared" si="3"/>
        <v>75792789.519999981</v>
      </c>
    </row>
    <row r="31" spans="1:12" ht="15" customHeight="1" x14ac:dyDescent="0.25">
      <c r="A31" s="11">
        <v>6</v>
      </c>
      <c r="B31" s="40" t="s">
        <v>15</v>
      </c>
      <c r="C31" s="41"/>
      <c r="D31" s="23">
        <f t="shared" si="4"/>
        <v>175000000</v>
      </c>
      <c r="E31" s="23">
        <f t="shared" si="6"/>
        <v>92887660.710000023</v>
      </c>
      <c r="F31" s="23">
        <f t="shared" si="2"/>
        <v>267887660.71000004</v>
      </c>
      <c r="G31" s="23">
        <f t="shared" si="5"/>
        <v>147801451.03000006</v>
      </c>
      <c r="H31" s="23">
        <f t="shared" si="5"/>
        <v>147801451.03000006</v>
      </c>
      <c r="I31" s="23">
        <f t="shared" si="3"/>
        <v>-27198548.969999939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2457885485</v>
      </c>
      <c r="E32" s="23">
        <f>E16</f>
        <v>126616158.54000001</v>
      </c>
      <c r="F32" s="23">
        <f t="shared" si="2"/>
        <v>2584501643.54</v>
      </c>
      <c r="G32" s="23">
        <f>+G16</f>
        <v>2073432784.0899999</v>
      </c>
      <c r="H32" s="23">
        <f>+H16</f>
        <v>2073432784.0899999</v>
      </c>
      <c r="I32" s="23">
        <f t="shared" si="3"/>
        <v>-384452700.91000009</v>
      </c>
    </row>
    <row r="33" spans="1:9" ht="26.25" customHeight="1" x14ac:dyDescent="0.25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527926918.81000012</v>
      </c>
      <c r="F44" s="18">
        <f>+E44+D44</f>
        <v>6567926918.8100004</v>
      </c>
      <c r="G44" s="18">
        <f>+G41+G35+G25</f>
        <v>5513952860.8400002</v>
      </c>
      <c r="H44" s="18">
        <f>+H41+H35+H25</f>
        <v>5513952860.8400002</v>
      </c>
      <c r="I44" s="31">
        <f>+H44-D44</f>
        <v>-526047139.15999985</v>
      </c>
    </row>
    <row r="45" spans="1:9" ht="15.75" thickBot="1" x14ac:dyDescent="0.3">
      <c r="E45" s="10"/>
      <c r="F45" s="10"/>
      <c r="G45" s="80" t="s">
        <v>21</v>
      </c>
      <c r="H45" s="81"/>
      <c r="I45" s="32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82" t="s">
        <v>33</v>
      </c>
      <c r="B47" s="82"/>
      <c r="C47" s="82"/>
      <c r="D47" s="82"/>
      <c r="E47" s="8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51" spans="4:8" x14ac:dyDescent="0.25">
      <c r="D51" s="27"/>
      <c r="E51" s="27"/>
      <c r="F51" s="27"/>
      <c r="G51" s="27"/>
      <c r="H51" s="27"/>
    </row>
  </sheetData>
  <mergeCells count="44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2023-09-06T16:48:19Z</cp:lastPrinted>
  <dcterms:created xsi:type="dcterms:W3CDTF">2019-02-11T19:56:44Z</dcterms:created>
  <dcterms:modified xsi:type="dcterms:W3CDTF">2023-09-29T21:19:10Z</dcterms:modified>
</cp:coreProperties>
</file>