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Hoja1!$A$1:$I$49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G38" i="1" l="1"/>
  <c r="H38" i="1" l="1"/>
  <c r="E32" i="1"/>
  <c r="E38" i="1"/>
  <c r="E30" i="1"/>
  <c r="E31" i="1"/>
  <c r="E29" i="1"/>
  <c r="E26" i="1"/>
  <c r="E33" i="1" l="1"/>
  <c r="D26" i="1"/>
  <c r="H20" i="1" l="1"/>
  <c r="G20" i="1"/>
  <c r="E20" i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<sst xmlns="http://schemas.openxmlformats.org/spreadsheetml/2006/main" count="64" uniqueCount="35">
  <si>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</si>
  <si>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</si>
  <si>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</si>
  <si>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</si>
  <si>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</si>
  <si>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</si>
  <si>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</si>
  <si>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</si>
  <si>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</si>
  <si>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</si>
  <si>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</si>
  <si>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</si>
  <si>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</si>
  <si>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</si>
  <si>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</si>
  <si>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</si>
  <si>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</si>
  <si>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</si>
  <si>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</si>
  <si>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</si>
  <si>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</si>
  <si>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</si>
  <si>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</si>
  <si>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</si>
  <si>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</si>
  <si>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</si>
  <si>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</si>
  <si>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</si>
  <si>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</si>
  <si>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</si>
  <si>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</si>
  <si>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</si>
  <si>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</si>
  <si>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</si>
  <si>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31 DE JULIO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</si>
</sst>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4" fontId="3" fillId="0" borderId="1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zoomScale="90" zoomScaleNormal="90" zoomScalePageLayoutView="50" workbookViewId="0">
      <selection activeCell="C52" sqref="C51:C52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3.5703125" bestFit="1" customWidth="1"/>
    <col min="11" max="12" width="16.28515625" bestFit="1" customWidth="1"/>
  </cols>
  <sheetData>
    <row r="1" spans="1:10" x14ac:dyDescent="0.25">
      <c r="A1" s="40" t="s">
        <v>29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 t="s">
        <v>30</v>
      </c>
      <c r="B2" s="40"/>
      <c r="C2" s="40"/>
      <c r="D2" s="40"/>
      <c r="E2" s="40"/>
      <c r="F2" s="40"/>
      <c r="G2" s="40"/>
      <c r="H2" s="40"/>
      <c r="I2" s="40"/>
    </row>
    <row r="3" spans="1:10" x14ac:dyDescent="0.25">
      <c r="A3" s="40" t="s">
        <v>31</v>
      </c>
      <c r="B3" s="40"/>
      <c r="C3" s="40"/>
      <c r="D3" s="40"/>
      <c r="E3" s="40"/>
      <c r="F3" s="40"/>
      <c r="G3" s="40"/>
      <c r="H3" s="40"/>
      <c r="I3" s="40"/>
    </row>
    <row r="4" spans="1:10" x14ac:dyDescent="0.25">
      <c r="A4" s="40" t="s">
        <v>32</v>
      </c>
      <c r="B4" s="40"/>
      <c r="C4" s="40"/>
      <c r="D4" s="40"/>
      <c r="E4" s="40"/>
      <c r="F4" s="40"/>
      <c r="G4" s="40"/>
      <c r="H4" s="40"/>
      <c r="I4" s="40"/>
    </row>
    <row r="5" spans="1:10" ht="15.75" thickBot="1" x14ac:dyDescent="0.3">
      <c r="A5" s="40" t="s">
        <v>34</v>
      </c>
      <c r="B5" s="40"/>
      <c r="C5" s="40"/>
      <c r="D5" s="40"/>
      <c r="E5" s="40"/>
      <c r="F5" s="40"/>
      <c r="G5" s="40"/>
      <c r="H5" s="40"/>
      <c r="I5" s="40"/>
    </row>
    <row r="6" spans="1:10" ht="15.75" thickBot="1" x14ac:dyDescent="0.3">
      <c r="A6" s="63" t="s">
        <v>0</v>
      </c>
      <c r="B6" s="64"/>
      <c r="C6" s="65"/>
      <c r="D6" s="41" t="s">
        <v>1</v>
      </c>
      <c r="E6" s="42"/>
      <c r="F6" s="42"/>
      <c r="G6" s="42"/>
      <c r="H6" s="43"/>
      <c r="I6" s="72" t="s">
        <v>2</v>
      </c>
    </row>
    <row r="7" spans="1:10" ht="24.75" thickBot="1" x14ac:dyDescent="0.3">
      <c r="A7" s="66"/>
      <c r="B7" s="67"/>
      <c r="C7" s="68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5"/>
    </row>
    <row r="8" spans="1:10" ht="15.75" thickBot="1" x14ac:dyDescent="0.3">
      <c r="A8" s="69"/>
      <c r="B8" s="70"/>
      <c r="C8" s="71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73" t="s">
        <v>10</v>
      </c>
      <c r="B9" s="74"/>
      <c r="C9" s="74"/>
      <c r="D9" s="16">
        <v>2010403051</v>
      </c>
      <c r="E9" s="16">
        <v>195519729.41</v>
      </c>
      <c r="F9" s="16">
        <f>+E9+D9</f>
        <v>2205922780.4099998</v>
      </c>
      <c r="G9" s="16">
        <v>2000751654.8700001</v>
      </c>
      <c r="H9" s="16">
        <v>2000751654.8700001</v>
      </c>
      <c r="I9" s="16">
        <f>+H9-D9</f>
        <v>-9651396.129999876</v>
      </c>
    </row>
    <row r="10" spans="1:10" x14ac:dyDescent="0.25">
      <c r="A10" s="49" t="s">
        <v>11</v>
      </c>
      <c r="B10" s="50"/>
      <c r="C10" s="50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9" t="s">
        <v>12</v>
      </c>
      <c r="B11" s="50"/>
      <c r="C11" s="50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9" t="s">
        <v>13</v>
      </c>
      <c r="B12" s="50"/>
      <c r="C12" s="50"/>
      <c r="D12" s="17">
        <v>493149037</v>
      </c>
      <c r="E12" s="17">
        <v>67179447.710000008</v>
      </c>
      <c r="F12" s="17">
        <f t="shared" si="0"/>
        <v>560328484.71000004</v>
      </c>
      <c r="G12" s="17">
        <v>339338837.40999997</v>
      </c>
      <c r="H12" s="17">
        <v>325337955.89000005</v>
      </c>
      <c r="I12" s="17">
        <f t="shared" si="1"/>
        <v>-167811081.10999995</v>
      </c>
    </row>
    <row r="13" spans="1:10" x14ac:dyDescent="0.25">
      <c r="A13" s="75" t="s">
        <v>14</v>
      </c>
      <c r="B13" s="76"/>
      <c r="C13" s="76"/>
      <c r="D13" s="17">
        <v>74731662</v>
      </c>
      <c r="E13" s="17">
        <v>51049989.349999987</v>
      </c>
      <c r="F13" s="17">
        <f t="shared" si="0"/>
        <v>125781651.34999999</v>
      </c>
      <c r="G13" s="17">
        <v>51042973.159999989</v>
      </c>
      <c r="H13" s="17">
        <v>51042973.159999989</v>
      </c>
      <c r="I13" s="17">
        <f t="shared" si="1"/>
        <v>-23688688.840000011</v>
      </c>
    </row>
    <row r="14" spans="1:10" x14ac:dyDescent="0.25">
      <c r="A14" s="49" t="s">
        <v>15</v>
      </c>
      <c r="B14" s="50"/>
      <c r="C14" s="50"/>
      <c r="D14" s="17">
        <v>108035212</v>
      </c>
      <c r="E14" s="17">
        <v>68407845.599999979</v>
      </c>
      <c r="F14" s="17">
        <f t="shared" si="0"/>
        <v>176443057.59999996</v>
      </c>
      <c r="G14" s="17">
        <v>107041625.54000001</v>
      </c>
      <c r="H14" s="17">
        <v>106954912.47999996</v>
      </c>
      <c r="I14" s="17">
        <f t="shared" si="1"/>
        <v>-1080299.5200000405</v>
      </c>
    </row>
    <row r="15" spans="1:10" ht="27" customHeight="1" x14ac:dyDescent="0.25">
      <c r="A15" s="51" t="s">
        <v>16</v>
      </c>
      <c r="B15" s="52"/>
      <c r="C15" s="34"/>
      <c r="D15" s="17">
        <v>0</v>
      </c>
      <c r="E15" s="17">
        <v>3991177.76</v>
      </c>
      <c r="F15" s="17">
        <f t="shared" si="0"/>
        <v>3991177.76</v>
      </c>
      <c r="G15" s="17">
        <v>3991177.76</v>
      </c>
      <c r="H15" s="17">
        <v>3991177.76</v>
      </c>
      <c r="I15" s="17">
        <f t="shared" si="1"/>
        <v>3991177.76</v>
      </c>
    </row>
    <row r="16" spans="1:10" ht="27" customHeight="1" x14ac:dyDescent="0.25">
      <c r="A16" s="49" t="s">
        <v>17</v>
      </c>
      <c r="B16" s="50"/>
      <c r="C16" s="50"/>
      <c r="D16" s="17">
        <v>2121681038</v>
      </c>
      <c r="E16" s="17">
        <v>126264306</v>
      </c>
      <c r="F16" s="17">
        <f t="shared" si="0"/>
        <v>2247945344</v>
      </c>
      <c r="G16" s="17">
        <v>1686553902.6600001</v>
      </c>
      <c r="H16" s="17">
        <v>1686553902.6600001</v>
      </c>
      <c r="I16" s="17">
        <f t="shared" si="1"/>
        <v>-435127135.33999991</v>
      </c>
      <c r="J16" s="27"/>
    </row>
    <row r="17" spans="1:12" ht="29.25" customHeight="1" x14ac:dyDescent="0.25">
      <c r="A17" s="49" t="s">
        <v>18</v>
      </c>
      <c r="B17" s="50"/>
      <c r="C17" s="50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49" t="s">
        <v>19</v>
      </c>
      <c r="B18" s="50"/>
      <c r="C18" s="50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4808000000</v>
      </c>
      <c r="E20" s="18">
        <f>SUM(E9:E19)</f>
        <v>512412495.82999992</v>
      </c>
      <c r="F20" s="18">
        <f>SUM(F9:F19)</f>
        <v>5320412495.8299999</v>
      </c>
      <c r="G20" s="18">
        <f>SUM(G9:G19)</f>
        <v>4188720171.4000006</v>
      </c>
      <c r="H20" s="18">
        <f>SUM(H9:H19)</f>
        <v>4174632576.8200006</v>
      </c>
      <c r="I20" s="18">
        <f>+H20-D20</f>
        <v>-633367423.17999935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1" t="s">
        <v>21</v>
      </c>
      <c r="H21" s="32"/>
      <c r="I21" s="28">
        <v>0</v>
      </c>
    </row>
    <row r="22" spans="1:12" ht="15.75" thickBot="1" x14ac:dyDescent="0.3">
      <c r="A22" s="53" t="s">
        <v>22</v>
      </c>
      <c r="B22" s="54"/>
      <c r="C22" s="55"/>
      <c r="D22" s="41" t="s">
        <v>1</v>
      </c>
      <c r="E22" s="42"/>
      <c r="F22" s="42"/>
      <c r="G22" s="42"/>
      <c r="H22" s="43"/>
      <c r="I22" s="44" t="s">
        <v>2</v>
      </c>
    </row>
    <row r="23" spans="1:12" ht="24.75" thickBot="1" x14ac:dyDescent="0.3">
      <c r="A23" s="56"/>
      <c r="B23" s="57"/>
      <c r="C23" s="58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5"/>
    </row>
    <row r="24" spans="1:12" ht="15.75" thickBot="1" x14ac:dyDescent="0.3">
      <c r="A24" s="59"/>
      <c r="B24" s="60"/>
      <c r="C24" s="61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46" t="s">
        <v>23</v>
      </c>
      <c r="B25" s="47"/>
      <c r="C25" s="48"/>
      <c r="D25" s="22">
        <f>+D26+D27+D28+D29+D30+D31+D32+D33</f>
        <v>4808000000</v>
      </c>
      <c r="E25" s="20">
        <f>+E26+E27+E28+E29+E30+E31+E32+E33</f>
        <v>508421318.06999993</v>
      </c>
      <c r="F25" s="20">
        <f t="shared" ref="F25:F33" si="2">+E25+D25</f>
        <v>5316421318.0699997</v>
      </c>
      <c r="G25" s="20">
        <f>+G26+G27+G28+G29+G30+G31+G32+G33</f>
        <v>4184728993.6400003</v>
      </c>
      <c r="H25" s="20">
        <f>+H26+H27+H28+H29+H30+H31+H32+H33</f>
        <v>4170641399.0600004</v>
      </c>
      <c r="I25" s="21">
        <f t="shared" ref="I25:I33" si="3">+H25-D25</f>
        <v>-637358600.93999958</v>
      </c>
    </row>
    <row r="26" spans="1:12" x14ac:dyDescent="0.25">
      <c r="A26" s="11">
        <v>1</v>
      </c>
      <c r="B26" s="38" t="s">
        <v>10</v>
      </c>
      <c r="C26" s="39"/>
      <c r="D26" s="23">
        <f t="shared" ref="D26:D31" si="4">+D9</f>
        <v>2010403051</v>
      </c>
      <c r="E26" s="23">
        <f>E9</f>
        <v>195519729.41</v>
      </c>
      <c r="F26" s="23">
        <f t="shared" si="2"/>
        <v>2205922780.4099998</v>
      </c>
      <c r="G26" s="23">
        <f>+G9</f>
        <v>2000751654.8700001</v>
      </c>
      <c r="H26" s="23">
        <f>+H9</f>
        <v>2000751654.8700001</v>
      </c>
      <c r="I26" s="23">
        <f t="shared" si="3"/>
        <v>-9651396.129999876</v>
      </c>
    </row>
    <row r="27" spans="1:12" ht="16.5" customHeight="1" x14ac:dyDescent="0.25">
      <c r="A27" s="11">
        <v>2</v>
      </c>
      <c r="B27" s="38" t="s">
        <v>11</v>
      </c>
      <c r="C27" s="39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38" t="s">
        <v>12</v>
      </c>
      <c r="C28" s="39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38" t="s">
        <v>13</v>
      </c>
      <c r="C29" s="39"/>
      <c r="D29" s="23">
        <f t="shared" si="4"/>
        <v>493149037</v>
      </c>
      <c r="E29" s="23">
        <f>E12</f>
        <v>67179447.710000008</v>
      </c>
      <c r="F29" s="23">
        <f t="shared" si="2"/>
        <v>560328484.71000004</v>
      </c>
      <c r="G29" s="23">
        <f t="shared" ref="G29:H31" si="5">+G12</f>
        <v>339338837.40999997</v>
      </c>
      <c r="H29" s="23">
        <f t="shared" si="5"/>
        <v>325337955.89000005</v>
      </c>
      <c r="I29" s="23">
        <f t="shared" si="3"/>
        <v>-167811081.10999995</v>
      </c>
    </row>
    <row r="30" spans="1:12" ht="15" customHeight="1" x14ac:dyDescent="0.25">
      <c r="A30" s="11">
        <v>5</v>
      </c>
      <c r="B30" s="38" t="s">
        <v>14</v>
      </c>
      <c r="C30" s="39"/>
      <c r="D30" s="23">
        <f t="shared" si="4"/>
        <v>74731662</v>
      </c>
      <c r="E30" s="23">
        <f t="shared" ref="E30:E31" si="6">E13</f>
        <v>51049989.349999987</v>
      </c>
      <c r="F30" s="23">
        <f t="shared" si="2"/>
        <v>125781651.34999999</v>
      </c>
      <c r="G30" s="23">
        <f t="shared" si="5"/>
        <v>51042973.159999989</v>
      </c>
      <c r="H30" s="23">
        <f t="shared" si="5"/>
        <v>51042973.159999989</v>
      </c>
      <c r="I30" s="23">
        <f t="shared" si="3"/>
        <v>-23688688.840000011</v>
      </c>
    </row>
    <row r="31" spans="1:12" ht="15" customHeight="1" x14ac:dyDescent="0.25">
      <c r="A31" s="11">
        <v>6</v>
      </c>
      <c r="B31" s="38" t="s">
        <v>15</v>
      </c>
      <c r="C31" s="39"/>
      <c r="D31" s="23">
        <f t="shared" si="4"/>
        <v>108035212</v>
      </c>
      <c r="E31" s="23">
        <f t="shared" si="6"/>
        <v>68407845.599999979</v>
      </c>
      <c r="F31" s="23">
        <f t="shared" si="2"/>
        <v>176443057.59999996</v>
      </c>
      <c r="G31" s="23">
        <f t="shared" si="5"/>
        <v>107041625.54000001</v>
      </c>
      <c r="H31" s="23">
        <f t="shared" si="5"/>
        <v>106954912.47999996</v>
      </c>
      <c r="I31" s="23">
        <f t="shared" si="3"/>
        <v>-1080299.5200000405</v>
      </c>
    </row>
    <row r="32" spans="1:12" ht="42" customHeight="1" x14ac:dyDescent="0.25">
      <c r="A32" s="11">
        <v>7</v>
      </c>
      <c r="B32" s="38" t="s">
        <v>17</v>
      </c>
      <c r="C32" s="39"/>
      <c r="D32" s="23">
        <f>+D16</f>
        <v>2121681038</v>
      </c>
      <c r="E32" s="23">
        <f>E16</f>
        <v>126264306</v>
      </c>
      <c r="F32" s="23">
        <f t="shared" si="2"/>
        <v>2247945344</v>
      </c>
      <c r="G32" s="23">
        <f>+G16</f>
        <v>1686553902.6600001</v>
      </c>
      <c r="H32" s="23">
        <f>+H16</f>
        <v>1686553902.6600001</v>
      </c>
      <c r="I32" s="23">
        <f t="shared" si="3"/>
        <v>-435127135.33999991</v>
      </c>
    </row>
    <row r="33" spans="1:9" ht="26.25" customHeight="1" x14ac:dyDescent="0.25">
      <c r="A33" s="11">
        <v>8</v>
      </c>
      <c r="B33" s="38" t="s">
        <v>18</v>
      </c>
      <c r="C33" s="39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3"/>
      <c r="C34" s="34"/>
      <c r="D34" s="24"/>
      <c r="E34" s="3"/>
      <c r="F34" s="3"/>
      <c r="G34" s="3"/>
      <c r="H34" s="3"/>
      <c r="I34" s="3"/>
    </row>
    <row r="35" spans="1:9" ht="48.75" customHeight="1" x14ac:dyDescent="0.25">
      <c r="A35" s="35" t="s">
        <v>24</v>
      </c>
      <c r="B35" s="36"/>
      <c r="C35" s="37"/>
      <c r="D35" s="26">
        <f>+D36+D37+D38+D39</f>
        <v>0</v>
      </c>
      <c r="E35" s="26">
        <f>+E36+E37+E38+E39</f>
        <v>3991177.76</v>
      </c>
      <c r="F35" s="26">
        <f>+E35+D35</f>
        <v>3991177.76</v>
      </c>
      <c r="G35" s="26">
        <f>+G36+G37+G38+G39</f>
        <v>3991177.76</v>
      </c>
      <c r="H35" s="26">
        <f>+H36+H37+H38+H39</f>
        <v>3991177.76</v>
      </c>
      <c r="I35" s="26">
        <f>+H35-D35</f>
        <v>3991177.76</v>
      </c>
    </row>
    <row r="36" spans="1:9" ht="16.5" customHeight="1" x14ac:dyDescent="0.25">
      <c r="A36" s="12"/>
      <c r="B36" s="38" t="s">
        <v>11</v>
      </c>
      <c r="C36" s="39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38" t="s">
        <v>14</v>
      </c>
      <c r="C37" s="39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38" t="s">
        <v>16</v>
      </c>
      <c r="C38" s="39"/>
      <c r="D38" s="17">
        <v>0</v>
      </c>
      <c r="E38" s="17">
        <f>E15</f>
        <v>3991177.76</v>
      </c>
      <c r="F38" s="17">
        <f t="shared" si="7"/>
        <v>3991177.76</v>
      </c>
      <c r="G38" s="17">
        <f>G15</f>
        <v>3991177.76</v>
      </c>
      <c r="H38" s="17">
        <f>H15</f>
        <v>3991177.76</v>
      </c>
      <c r="I38" s="17">
        <f t="shared" si="8"/>
        <v>3991177.76</v>
      </c>
    </row>
    <row r="39" spans="1:9" ht="33" customHeight="1" x14ac:dyDescent="0.25">
      <c r="A39" s="11"/>
      <c r="B39" s="38" t="s">
        <v>18</v>
      </c>
      <c r="C39" s="39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3"/>
      <c r="C40" s="34"/>
      <c r="D40" s="25"/>
      <c r="E40" s="3"/>
      <c r="F40" s="3"/>
      <c r="G40" s="3"/>
      <c r="H40" s="3"/>
      <c r="I40" s="3"/>
    </row>
    <row r="41" spans="1:9" x14ac:dyDescent="0.25">
      <c r="A41" s="35" t="s">
        <v>19</v>
      </c>
      <c r="B41" s="36"/>
      <c r="C41" s="37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8" t="s">
        <v>19</v>
      </c>
      <c r="C42" s="39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29"/>
      <c r="C43" s="30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4808000000</v>
      </c>
      <c r="E44" s="18">
        <f>+E41+E35+E25</f>
        <v>512412495.82999992</v>
      </c>
      <c r="F44" s="18">
        <f>+E44+D44</f>
        <v>5320412495.8299999</v>
      </c>
      <c r="G44" s="18">
        <f>+G41+G35+G25</f>
        <v>4188720171.4000006</v>
      </c>
      <c r="H44" s="18">
        <f>+H41+H35+H25</f>
        <v>4174632576.8200006</v>
      </c>
      <c r="I44" s="18">
        <f>+H44-D44</f>
        <v>-633367423.17999935</v>
      </c>
    </row>
    <row r="45" spans="1:9" ht="15.75" thickBot="1" x14ac:dyDescent="0.3">
      <c r="E45" s="10"/>
      <c r="F45" s="10"/>
      <c r="G45" s="31" t="s">
        <v>21</v>
      </c>
      <c r="H45" s="32"/>
      <c r="I45" s="28">
        <v>0</v>
      </c>
    </row>
    <row r="46" spans="1:9" ht="15" customHeight="1" x14ac:dyDescent="0.25">
      <c r="A46" s="77" t="s">
        <v>33</v>
      </c>
      <c r="B46" s="77"/>
      <c r="C46" s="77"/>
      <c r="D46" s="77"/>
      <c r="E46" s="77"/>
    </row>
    <row r="47" spans="1:9" x14ac:dyDescent="0.25">
      <c r="A47" s="62"/>
      <c r="B47" s="62"/>
      <c r="C47" s="62"/>
    </row>
    <row r="48" spans="1:9" x14ac:dyDescent="0.25">
      <c r="A48" s="19"/>
      <c r="B48" s="19"/>
      <c r="C48" s="19"/>
    </row>
    <row r="49" spans="1:3" x14ac:dyDescent="0.25">
      <c r="A49" s="19"/>
      <c r="B49" s="19"/>
      <c r="C49" s="19"/>
    </row>
  </sheetData>
  <mergeCells count="44">
    <mergeCell ref="A46:E46"/>
    <mergeCell ref="A47:C47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orientation="portrait" r:id="rId4"/>
  <ignoredErrors>
    <ignoredError sqref="F35 F41 F44 F25:F33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2021-07-06T19:26:09Z</cp:lastPrinted>
  <dcterms:created xsi:type="dcterms:W3CDTF">2019-02-11T19:56:44Z</dcterms:created>
  <dcterms:modified xsi:type="dcterms:W3CDTF">2021-08-16T14:36:43Z</dcterms:modified>
</cp:coreProperties>
</file>