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Hoja1!$A$1:$I$48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G20" i="1" l="1"/>
  <c r="H20" i="1" l="1"/>
  <c r="E20" i="1"/>
  <c r="D20" i="1"/>
  <c r="I20" i="1" l="1"/>
  <c r="H33" i="1" l="1"/>
  <c r="G33" i="1"/>
  <c r="E33" i="1"/>
  <c r="D33" i="1"/>
  <c r="D28" i="1"/>
  <c r="F28" i="1" s="1"/>
  <c r="D27" i="1"/>
  <c r="H32" i="1"/>
  <c r="H31" i="1"/>
  <c r="H30" i="1"/>
  <c r="G32" i="1"/>
  <c r="G31" i="1"/>
  <c r="G30" i="1"/>
  <c r="E32" i="1"/>
  <c r="E31" i="1"/>
  <c r="E30" i="1"/>
  <c r="D32" i="1"/>
  <c r="D31" i="1"/>
  <c r="D30" i="1"/>
  <c r="H29" i="1"/>
  <c r="G29" i="1"/>
  <c r="E29" i="1"/>
  <c r="D29" i="1"/>
  <c r="H26" i="1"/>
  <c r="G26" i="1"/>
  <c r="E26" i="1"/>
  <c r="D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28" i="1" l="1"/>
  <c r="F33" i="1"/>
  <c r="I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<sst xmlns="http://schemas.openxmlformats.org/spreadsheetml/2006/main" count="64" uniqueCount="35">
  <si>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</si>
  <si>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</si>
  <si>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</si>
  <si>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</si>
  <si>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</si>
  <si>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</si>
  <si>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</si>
  <si>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</si>
  <si>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</si>
  <si>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</si>
  <si>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</si>
  <si>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</si>
  <si>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</si>
  <si>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</si>
  <si>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</si>
  <si>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</si>
  <si>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</si>
  <si>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</si>
  <si>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</si>
  <si>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</si>
  <si>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</si>
  <si>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</si>
  <si>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</si>
  <si>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</si>
  <si>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</si>
  <si>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</si>
  <si>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</si>
  <si>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</si>
  <si>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</si>
  <si>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</si>
  <si>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</si>
  <si>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</si>
  <si>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</si>
  <si>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</si>
  <si>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28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</si>
</sst>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164" fontId="0" fillId="0" borderId="0" xfId="0" applyNumberFormat="1"/>
    <xf numFmtId="43" fontId="2" fillId="0" borderId="7" xfId="1" applyFont="1" applyBorder="1" applyAlignment="1">
      <alignment horizontal="justify" vertic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zoomScale="90" zoomScaleNormal="90" zoomScalePageLayoutView="50" workbookViewId="0">
      <selection activeCell="C50" sqref="C50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6.28515625" bestFit="1" customWidth="1"/>
  </cols>
  <sheetData>
    <row r="1" spans="1:10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</row>
    <row r="2" spans="1:10" x14ac:dyDescent="0.25">
      <c r="A2" s="33" t="s">
        <v>30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31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3" t="s">
        <v>32</v>
      </c>
      <c r="B4" s="33"/>
      <c r="C4" s="33"/>
      <c r="D4" s="33"/>
      <c r="E4" s="33"/>
      <c r="F4" s="33"/>
      <c r="G4" s="33"/>
      <c r="H4" s="33"/>
      <c r="I4" s="33"/>
    </row>
    <row r="5" spans="1:10" ht="15.75" thickBot="1" x14ac:dyDescent="0.3">
      <c r="A5" s="33" t="s">
        <v>34</v>
      </c>
      <c r="B5" s="33"/>
      <c r="C5" s="33"/>
      <c r="D5" s="33"/>
      <c r="E5" s="33"/>
      <c r="F5" s="33"/>
      <c r="G5" s="33"/>
      <c r="H5" s="33"/>
      <c r="I5" s="33"/>
    </row>
    <row r="6" spans="1:10" ht="15.75" thickBot="1" x14ac:dyDescent="0.3">
      <c r="A6" s="34" t="s">
        <v>0</v>
      </c>
      <c r="B6" s="35"/>
      <c r="C6" s="36"/>
      <c r="D6" s="43" t="s">
        <v>1</v>
      </c>
      <c r="E6" s="44"/>
      <c r="F6" s="44"/>
      <c r="G6" s="44"/>
      <c r="H6" s="45"/>
      <c r="I6" s="46" t="s">
        <v>2</v>
      </c>
    </row>
    <row r="7" spans="1:10" ht="24.75" thickBot="1" x14ac:dyDescent="0.3">
      <c r="A7" s="37"/>
      <c r="B7" s="38"/>
      <c r="C7" s="39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7"/>
    </row>
    <row r="8" spans="1:10" ht="15.75" thickBot="1" x14ac:dyDescent="0.3">
      <c r="A8" s="40"/>
      <c r="B8" s="41"/>
      <c r="C8" s="42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0" t="s">
        <v>10</v>
      </c>
      <c r="B9" s="51"/>
      <c r="C9" s="51"/>
      <c r="D9" s="16">
        <v>2010403051</v>
      </c>
      <c r="E9" s="29">
        <v>0</v>
      </c>
      <c r="F9" s="16">
        <f>+E9+D9</f>
        <v>2010403051</v>
      </c>
      <c r="G9" s="16">
        <v>1168532204.1799998</v>
      </c>
      <c r="H9" s="16">
        <v>1168532204.1799998</v>
      </c>
      <c r="I9" s="16">
        <f>+H9-D9</f>
        <v>-841870846.82000017</v>
      </c>
    </row>
    <row r="10" spans="1:10" x14ac:dyDescent="0.25">
      <c r="A10" s="52" t="s">
        <v>11</v>
      </c>
      <c r="B10" s="53"/>
      <c r="C10" s="53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52" t="s">
        <v>12</v>
      </c>
      <c r="B11" s="53"/>
      <c r="C11" s="53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52" t="s">
        <v>13</v>
      </c>
      <c r="B12" s="53"/>
      <c r="C12" s="53"/>
      <c r="D12" s="17">
        <v>493149037</v>
      </c>
      <c r="E12" s="17">
        <v>18573844.109999996</v>
      </c>
      <c r="F12" s="17">
        <f t="shared" si="0"/>
        <v>511722881.11000001</v>
      </c>
      <c r="G12" s="17">
        <v>98507595.730000094</v>
      </c>
      <c r="H12" s="17">
        <v>87760420.930000082</v>
      </c>
      <c r="I12" s="17">
        <f t="shared" si="1"/>
        <v>-405388616.06999993</v>
      </c>
    </row>
    <row r="13" spans="1:10" x14ac:dyDescent="0.25">
      <c r="A13" s="54" t="s">
        <v>14</v>
      </c>
      <c r="B13" s="55"/>
      <c r="C13" s="55"/>
      <c r="D13" s="17">
        <v>74731662</v>
      </c>
      <c r="E13" s="17">
        <v>12814578.069999995</v>
      </c>
      <c r="F13" s="17">
        <f t="shared" si="0"/>
        <v>87546240.069999993</v>
      </c>
      <c r="G13" s="17">
        <v>12813368.15</v>
      </c>
      <c r="H13" s="17">
        <v>12813368.15</v>
      </c>
      <c r="I13" s="17">
        <f t="shared" si="1"/>
        <v>-61918293.850000001</v>
      </c>
    </row>
    <row r="14" spans="1:10" x14ac:dyDescent="0.25">
      <c r="A14" s="52" t="s">
        <v>15</v>
      </c>
      <c r="B14" s="53"/>
      <c r="C14" s="53"/>
      <c r="D14" s="17">
        <v>108035212</v>
      </c>
      <c r="E14" s="17">
        <v>10964695.959999999</v>
      </c>
      <c r="F14" s="17">
        <f t="shared" si="0"/>
        <v>118999907.95999999</v>
      </c>
      <c r="G14" s="17">
        <v>23576459.41</v>
      </c>
      <c r="H14" s="17">
        <v>23334312.259999998</v>
      </c>
      <c r="I14" s="17">
        <f t="shared" si="1"/>
        <v>-84700899.74000001</v>
      </c>
    </row>
    <row r="15" spans="1:10" ht="27" customHeight="1" x14ac:dyDescent="0.25">
      <c r="A15" s="58" t="s">
        <v>16</v>
      </c>
      <c r="B15" s="59"/>
      <c r="C15" s="60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10" ht="27" customHeight="1" x14ac:dyDescent="0.25">
      <c r="A16" s="52" t="s">
        <v>17</v>
      </c>
      <c r="B16" s="53"/>
      <c r="C16" s="53"/>
      <c r="D16" s="17">
        <v>2121681038</v>
      </c>
      <c r="E16" s="17">
        <v>2678511</v>
      </c>
      <c r="F16" s="17">
        <f t="shared" si="0"/>
        <v>2124359549</v>
      </c>
      <c r="G16" s="17">
        <v>599606676.28999996</v>
      </c>
      <c r="H16" s="17">
        <v>599606676.28999996</v>
      </c>
      <c r="I16" s="17">
        <f t="shared" si="1"/>
        <v>-1522074361.71</v>
      </c>
      <c r="J16" s="27"/>
    </row>
    <row r="17" spans="1:10" ht="29.25" customHeight="1" x14ac:dyDescent="0.25">
      <c r="A17" s="52" t="s">
        <v>18</v>
      </c>
      <c r="B17" s="53"/>
      <c r="C17" s="53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0" x14ac:dyDescent="0.25">
      <c r="A18" s="52" t="s">
        <v>19</v>
      </c>
      <c r="B18" s="53"/>
      <c r="C18" s="53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0" ht="15.75" thickBot="1" x14ac:dyDescent="0.3">
      <c r="A19" s="4"/>
      <c r="B19" s="5"/>
      <c r="C19" s="14"/>
      <c r="D19" s="15"/>
      <c r="E19" s="15"/>
      <c r="F19" s="15"/>
      <c r="G19" s="15"/>
      <c r="H19" s="30"/>
      <c r="I19" s="15"/>
    </row>
    <row r="20" spans="1:10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45031629.139999993</v>
      </c>
      <c r="F20" s="18">
        <f>SUM(F9:F19)</f>
        <v>4853031629.1400003</v>
      </c>
      <c r="G20" s="18">
        <f>SUM(G9:G19)</f>
        <v>1903036303.76</v>
      </c>
      <c r="H20" s="18">
        <f>SUM(H9:H19)</f>
        <v>1892046981.8099999</v>
      </c>
      <c r="I20" s="18">
        <f>+H20-D20</f>
        <v>-2915953018.1900001</v>
      </c>
      <c r="J20" s="27"/>
    </row>
    <row r="21" spans="1:10" ht="15.75" thickBot="1" x14ac:dyDescent="0.3">
      <c r="A21" s="10"/>
      <c r="B21" s="10"/>
      <c r="C21" s="10"/>
      <c r="D21" s="10"/>
      <c r="E21" s="10"/>
      <c r="F21" s="10"/>
      <c r="G21" s="48" t="s">
        <v>21</v>
      </c>
      <c r="H21" s="49"/>
      <c r="I21" s="28">
        <v>0</v>
      </c>
    </row>
    <row r="22" spans="1:10" ht="15.75" thickBot="1" x14ac:dyDescent="0.3">
      <c r="A22" s="61" t="s">
        <v>22</v>
      </c>
      <c r="B22" s="62"/>
      <c r="C22" s="63"/>
      <c r="D22" s="43" t="s">
        <v>1</v>
      </c>
      <c r="E22" s="44"/>
      <c r="F22" s="44"/>
      <c r="G22" s="44"/>
      <c r="H22" s="45"/>
      <c r="I22" s="74" t="s">
        <v>2</v>
      </c>
    </row>
    <row r="23" spans="1:10" ht="24.75" thickBot="1" x14ac:dyDescent="0.3">
      <c r="A23" s="64"/>
      <c r="B23" s="65"/>
      <c r="C23" s="66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7"/>
    </row>
    <row r="24" spans="1:10" ht="15.75" thickBot="1" x14ac:dyDescent="0.3">
      <c r="A24" s="67"/>
      <c r="B24" s="68"/>
      <c r="C24" s="69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0" x14ac:dyDescent="0.25">
      <c r="A25" s="75" t="s">
        <v>23</v>
      </c>
      <c r="B25" s="76"/>
      <c r="C25" s="77"/>
      <c r="D25" s="22">
        <f>+D26+D27+D28+D29+D30+D31+D32+D33</f>
        <v>4808000000</v>
      </c>
      <c r="E25" s="20">
        <f>+E26+E27+E28+E29+E30+E31+E32+E33</f>
        <v>45031629.139999993</v>
      </c>
      <c r="F25" s="20">
        <f t="shared" ref="F25:F33" si="2">+E25+D25</f>
        <v>4853031629.1400003</v>
      </c>
      <c r="G25" s="20">
        <f>+G26+G27+G28+G29+G30+G31+G32+G33</f>
        <v>1903036303.76</v>
      </c>
      <c r="H25" s="20">
        <f>+H26+H27+H28+H29+H30+H31+H32+H33</f>
        <v>1892046981.8099999</v>
      </c>
      <c r="I25" s="21">
        <f t="shared" ref="I25:I33" si="3">+H25-D25</f>
        <v>-2915953018.1900001</v>
      </c>
    </row>
    <row r="26" spans="1:10" x14ac:dyDescent="0.25">
      <c r="A26" s="11"/>
      <c r="B26" s="56" t="s">
        <v>10</v>
      </c>
      <c r="C26" s="57"/>
      <c r="D26" s="23">
        <f>+D9</f>
        <v>2010403051</v>
      </c>
      <c r="E26" s="23">
        <f>+E9</f>
        <v>0</v>
      </c>
      <c r="F26" s="23">
        <f t="shared" si="2"/>
        <v>2010403051</v>
      </c>
      <c r="G26" s="23">
        <f>+G9</f>
        <v>1168532204.1799998</v>
      </c>
      <c r="H26" s="23">
        <f>+H9</f>
        <v>1168532204.1799998</v>
      </c>
      <c r="I26" s="23">
        <f t="shared" si="3"/>
        <v>-841870846.82000017</v>
      </c>
    </row>
    <row r="27" spans="1:10" ht="16.5" customHeight="1" x14ac:dyDescent="0.25">
      <c r="A27" s="11"/>
      <c r="B27" s="56" t="s">
        <v>11</v>
      </c>
      <c r="C27" s="57"/>
      <c r="D27" s="23">
        <f>+D10</f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0" x14ac:dyDescent="0.25">
      <c r="A28" s="11"/>
      <c r="B28" s="56" t="s">
        <v>12</v>
      </c>
      <c r="C28" s="57"/>
      <c r="D28" s="23">
        <f>+D11</f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0" x14ac:dyDescent="0.25">
      <c r="A29" s="11"/>
      <c r="B29" s="56" t="s">
        <v>13</v>
      </c>
      <c r="C29" s="57"/>
      <c r="D29" s="23">
        <f>+D12</f>
        <v>493149037</v>
      </c>
      <c r="E29" s="23">
        <f>+E12</f>
        <v>18573844.109999996</v>
      </c>
      <c r="F29" s="23">
        <f t="shared" si="2"/>
        <v>511722881.11000001</v>
      </c>
      <c r="G29" s="23">
        <f t="shared" ref="G29:H31" si="4">+G12</f>
        <v>98507595.730000094</v>
      </c>
      <c r="H29" s="23">
        <f t="shared" si="4"/>
        <v>87760420.930000082</v>
      </c>
      <c r="I29" s="23">
        <f t="shared" si="3"/>
        <v>-405388616.06999993</v>
      </c>
    </row>
    <row r="30" spans="1:10" ht="15" customHeight="1" x14ac:dyDescent="0.25">
      <c r="A30" s="11"/>
      <c r="B30" s="56" t="s">
        <v>14</v>
      </c>
      <c r="C30" s="57"/>
      <c r="D30" s="23">
        <f>+D13</f>
        <v>74731662</v>
      </c>
      <c r="E30" s="23">
        <f>+E13</f>
        <v>12814578.069999995</v>
      </c>
      <c r="F30" s="23">
        <f t="shared" si="2"/>
        <v>87546240.069999993</v>
      </c>
      <c r="G30" s="23">
        <f t="shared" si="4"/>
        <v>12813368.15</v>
      </c>
      <c r="H30" s="23">
        <f t="shared" si="4"/>
        <v>12813368.15</v>
      </c>
      <c r="I30" s="23">
        <f t="shared" si="3"/>
        <v>-61918293.850000001</v>
      </c>
    </row>
    <row r="31" spans="1:10" ht="15" customHeight="1" x14ac:dyDescent="0.25">
      <c r="A31" s="11"/>
      <c r="B31" s="56" t="s">
        <v>15</v>
      </c>
      <c r="C31" s="57"/>
      <c r="D31" s="23">
        <f>+D14</f>
        <v>108035212</v>
      </c>
      <c r="E31" s="23">
        <f>+E14</f>
        <v>10964695.959999999</v>
      </c>
      <c r="F31" s="23">
        <f t="shared" si="2"/>
        <v>118999907.95999999</v>
      </c>
      <c r="G31" s="23">
        <f t="shared" si="4"/>
        <v>23576459.41</v>
      </c>
      <c r="H31" s="23">
        <f t="shared" si="4"/>
        <v>23334312.259999998</v>
      </c>
      <c r="I31" s="23">
        <f t="shared" si="3"/>
        <v>-84700899.74000001</v>
      </c>
    </row>
    <row r="32" spans="1:10" ht="42" customHeight="1" x14ac:dyDescent="0.25">
      <c r="A32" s="11"/>
      <c r="B32" s="56" t="s">
        <v>17</v>
      </c>
      <c r="C32" s="57"/>
      <c r="D32" s="23">
        <f>+D16</f>
        <v>2121681038</v>
      </c>
      <c r="E32" s="23">
        <f>+E16</f>
        <v>2678511</v>
      </c>
      <c r="F32" s="23">
        <f t="shared" si="2"/>
        <v>2124359549</v>
      </c>
      <c r="G32" s="23">
        <f>+G16</f>
        <v>599606676.28999996</v>
      </c>
      <c r="H32" s="23">
        <f>+H16</f>
        <v>599606676.28999996</v>
      </c>
      <c r="I32" s="23">
        <f t="shared" si="3"/>
        <v>-1522074361.71</v>
      </c>
    </row>
    <row r="33" spans="1:9" ht="26.25" customHeight="1" x14ac:dyDescent="0.25">
      <c r="A33" s="11"/>
      <c r="B33" s="56" t="s">
        <v>18</v>
      </c>
      <c r="C33" s="57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70"/>
      <c r="C34" s="60"/>
      <c r="D34" s="24"/>
      <c r="E34" s="3"/>
      <c r="F34" s="3"/>
      <c r="G34" s="3"/>
      <c r="H34" s="3"/>
      <c r="I34" s="3"/>
    </row>
    <row r="35" spans="1:9" ht="48.75" customHeight="1" x14ac:dyDescent="0.25">
      <c r="A35" s="71" t="s">
        <v>24</v>
      </c>
      <c r="B35" s="72"/>
      <c r="C35" s="73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56" t="s">
        <v>11</v>
      </c>
      <c r="C36" s="57"/>
      <c r="D36" s="17">
        <v>0</v>
      </c>
      <c r="E36" s="17">
        <v>0</v>
      </c>
      <c r="F36" s="17">
        <f t="shared" ref="F36:F39" si="5">+E36+D36</f>
        <v>0</v>
      </c>
      <c r="G36" s="17">
        <v>0</v>
      </c>
      <c r="H36" s="17">
        <v>0</v>
      </c>
      <c r="I36" s="17">
        <f t="shared" ref="I36:I39" si="6">+H36-D36</f>
        <v>0</v>
      </c>
    </row>
    <row r="37" spans="1:9" x14ac:dyDescent="0.25">
      <c r="A37" s="11"/>
      <c r="B37" s="56" t="s">
        <v>14</v>
      </c>
      <c r="C37" s="57"/>
      <c r="D37" s="17">
        <v>0</v>
      </c>
      <c r="E37" s="17">
        <v>0</v>
      </c>
      <c r="F37" s="17">
        <f t="shared" si="5"/>
        <v>0</v>
      </c>
      <c r="G37" s="17">
        <v>0</v>
      </c>
      <c r="H37" s="17">
        <v>0</v>
      </c>
      <c r="I37" s="17">
        <f t="shared" si="6"/>
        <v>0</v>
      </c>
    </row>
    <row r="38" spans="1:9" ht="28.5" customHeight="1" x14ac:dyDescent="0.25">
      <c r="A38" s="11"/>
      <c r="B38" s="56" t="s">
        <v>16</v>
      </c>
      <c r="C38" s="57"/>
      <c r="D38" s="17">
        <v>0</v>
      </c>
      <c r="E38" s="17">
        <v>0</v>
      </c>
      <c r="F38" s="17">
        <f t="shared" si="5"/>
        <v>0</v>
      </c>
      <c r="G38" s="17">
        <v>0</v>
      </c>
      <c r="H38" s="17">
        <v>0</v>
      </c>
      <c r="I38" s="17">
        <f t="shared" si="6"/>
        <v>0</v>
      </c>
    </row>
    <row r="39" spans="1:9" ht="33" customHeight="1" x14ac:dyDescent="0.25">
      <c r="A39" s="11"/>
      <c r="B39" s="56" t="s">
        <v>18</v>
      </c>
      <c r="C39" s="57"/>
      <c r="D39" s="17">
        <v>0</v>
      </c>
      <c r="E39" s="17">
        <v>0</v>
      </c>
      <c r="F39" s="17">
        <f t="shared" si="5"/>
        <v>0</v>
      </c>
      <c r="G39" s="17">
        <v>0</v>
      </c>
      <c r="H39" s="17">
        <v>0</v>
      </c>
      <c r="I39" s="17">
        <f t="shared" si="6"/>
        <v>0</v>
      </c>
    </row>
    <row r="40" spans="1:9" x14ac:dyDescent="0.25">
      <c r="A40" s="11"/>
      <c r="B40" s="70"/>
      <c r="C40" s="60"/>
      <c r="D40" s="25"/>
      <c r="E40" s="3"/>
      <c r="F40" s="3"/>
      <c r="G40" s="3"/>
      <c r="H40" s="3"/>
      <c r="I40" s="3"/>
    </row>
    <row r="41" spans="1:9" x14ac:dyDescent="0.25">
      <c r="A41" s="71" t="s">
        <v>19</v>
      </c>
      <c r="B41" s="72"/>
      <c r="C41" s="73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56" t="s">
        <v>19</v>
      </c>
      <c r="C42" s="57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8"/>
      <c r="C43" s="79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45031629.139999993</v>
      </c>
      <c r="F44" s="18">
        <f>+E44+D44</f>
        <v>4853031629.1400003</v>
      </c>
      <c r="G44" s="18">
        <f>+G41+G35+G25</f>
        <v>1903036303.76</v>
      </c>
      <c r="H44" s="18">
        <f>+H41+H35+H25</f>
        <v>1892046981.8099999</v>
      </c>
      <c r="I44" s="18">
        <f>+H44-D44</f>
        <v>-2915953018.1900001</v>
      </c>
    </row>
    <row r="45" spans="1:9" ht="15.75" thickBot="1" x14ac:dyDescent="0.3">
      <c r="E45" s="10"/>
      <c r="F45" s="10"/>
      <c r="G45" s="48" t="s">
        <v>21</v>
      </c>
      <c r="H45" s="49"/>
      <c r="I45" s="28">
        <v>0</v>
      </c>
    </row>
    <row r="46" spans="1:9" ht="15" customHeight="1" x14ac:dyDescent="0.25">
      <c r="A46" s="31" t="s">
        <v>33</v>
      </c>
      <c r="B46" s="31"/>
      <c r="C46" s="31"/>
      <c r="D46" s="31"/>
      <c r="E46" s="31"/>
    </row>
    <row r="47" spans="1:9" x14ac:dyDescent="0.25">
      <c r="A47" s="32"/>
      <c r="B47" s="32"/>
      <c r="C47" s="32"/>
    </row>
    <row r="48" spans="1:9" x14ac:dyDescent="0.25">
      <c r="A48" s="19"/>
      <c r="B48" s="19"/>
      <c r="C48" s="19"/>
    </row>
  </sheetData>
  <mergeCells count="44">
    <mergeCell ref="B43:C43"/>
    <mergeCell ref="G45:H45"/>
    <mergeCell ref="B34:C34"/>
    <mergeCell ref="A35:C35"/>
    <mergeCell ref="B36:C36"/>
    <mergeCell ref="B37:C37"/>
    <mergeCell ref="B38:C38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A14:C14"/>
    <mergeCell ref="B27:C27"/>
    <mergeCell ref="A15:C15"/>
    <mergeCell ref="A16:C16"/>
    <mergeCell ref="A17:C17"/>
    <mergeCell ref="A18:C18"/>
    <mergeCell ref="A22:C24"/>
    <mergeCell ref="A46:E46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orientation="portrait" r:id="rId4"/>
  <ignoredErrors>
    <ignoredError sqref="F35 F41 F44 F25:F33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2021-03-22T16:17:42Z</cp:lastPrinted>
  <dcterms:created xsi:type="dcterms:W3CDTF">2019-02-11T19:56:44Z</dcterms:created>
  <dcterms:modified xsi:type="dcterms:W3CDTF">2021-03-23T14:49:21Z</dcterms:modified>
</cp:coreProperties>
</file>