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E33" i="1" l="1"/>
  <c r="D26" i="1"/>
  <c r="H20" i="1" l="1"/>
  <c r="G20" i="1"/>
  <c r="E20" i="1"/>
  <c r="D20" i="1"/>
  <c r="I20" i="1" l="1"/>
  <c r="H33" i="1" l="1"/>
  <c r="I33" i="1" s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28" i="1" l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<sst xmlns="http://schemas.openxmlformats.org/spreadsheetml/2006/main" count="64" uniqueCount="35">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</sst>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topLeftCell="A22" zoomScale="90" zoomScaleNormal="90" zoomScalePageLayoutView="50" workbookViewId="0">
      <selection activeCell="G52" sqref="G5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2.710937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34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2010403051</v>
      </c>
      <c r="E9" s="16">
        <v>68504379.539999992</v>
      </c>
      <c r="F9" s="16">
        <f>+E9+D9</f>
        <v>2078907430.54</v>
      </c>
      <c r="G9" s="16">
        <v>1497185200.9299998</v>
      </c>
      <c r="H9" s="16">
        <v>1497185200.9299998</v>
      </c>
      <c r="I9" s="16">
        <f>+H9-D9</f>
        <v>-513217850.07000017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29414154.089999996</v>
      </c>
      <c r="F12" s="17">
        <f t="shared" si="0"/>
        <v>522563191.08999997</v>
      </c>
      <c r="G12" s="17">
        <v>206603143.01999989</v>
      </c>
      <c r="H12" s="17">
        <v>194443365.39999989</v>
      </c>
      <c r="I12" s="17">
        <f t="shared" si="1"/>
        <v>-298705671.60000014</v>
      </c>
    </row>
    <row r="13" spans="1:10" x14ac:dyDescent="0.25">
      <c r="A13" s="75" t="s">
        <v>14</v>
      </c>
      <c r="B13" s="76"/>
      <c r="C13" s="76"/>
      <c r="D13" s="17">
        <v>74731662</v>
      </c>
      <c r="E13" s="17">
        <v>29281934.970000006</v>
      </c>
      <c r="F13" s="17">
        <f t="shared" si="0"/>
        <v>104013596.97</v>
      </c>
      <c r="G13" s="17">
        <v>29281934.970000006</v>
      </c>
      <c r="H13" s="17">
        <v>29281934.970000006</v>
      </c>
      <c r="I13" s="17">
        <f t="shared" si="1"/>
        <v>-45449727.029999994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21087772.390000004</v>
      </c>
      <c r="F14" s="17">
        <f t="shared" si="0"/>
        <v>129122984.39</v>
      </c>
      <c r="G14" s="17">
        <v>45863614.75000003</v>
      </c>
      <c r="H14" s="17">
        <v>45541593.510000028</v>
      </c>
      <c r="I14" s="17">
        <f t="shared" si="1"/>
        <v>-62493618.489999972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2553600</v>
      </c>
      <c r="F15" s="17">
        <f t="shared" si="0"/>
        <v>2553600</v>
      </c>
      <c r="G15" s="17">
        <v>2553600</v>
      </c>
      <c r="H15" s="17">
        <v>2553600</v>
      </c>
      <c r="I15" s="17">
        <f t="shared" si="1"/>
        <v>2553600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52039866</v>
      </c>
      <c r="F16" s="17">
        <f t="shared" si="0"/>
        <v>2173720904</v>
      </c>
      <c r="G16" s="17">
        <v>1058777480.2899998</v>
      </c>
      <c r="H16" s="17">
        <v>1058777480.2899998</v>
      </c>
      <c r="I16" s="17">
        <f t="shared" si="1"/>
        <v>-1062903557.7100002</v>
      </c>
      <c r="J16" s="27"/>
    </row>
    <row r="17" spans="1:10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0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0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0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202881706.99000001</v>
      </c>
      <c r="F20" s="18">
        <f>SUM(F9:F19)</f>
        <v>5010881706.9899998</v>
      </c>
      <c r="G20" s="18">
        <f>SUM(G9:G19)</f>
        <v>2840264973.9599996</v>
      </c>
      <c r="H20" s="18">
        <f>SUM(H9:H19)</f>
        <v>2827783175.0999994</v>
      </c>
      <c r="I20" s="18">
        <f>+H20-D20</f>
        <v>-1980216824.9000006</v>
      </c>
      <c r="J20" s="27"/>
    </row>
    <row r="21" spans="1:10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v>0</v>
      </c>
    </row>
    <row r="22" spans="1:10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0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0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0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200328106.99000001</v>
      </c>
      <c r="F25" s="20">
        <f t="shared" ref="F25:F33" si="2">+E25+D25</f>
        <v>5008328106.9899998</v>
      </c>
      <c r="G25" s="20">
        <f>+G26+G27+G28+G29+G30+G31+G32+G33</f>
        <v>2837711373.9599996</v>
      </c>
      <c r="H25" s="20">
        <f>+H26+H27+H28+H29+H30+H31+H32+H33</f>
        <v>2825229575.0999994</v>
      </c>
      <c r="I25" s="21">
        <f t="shared" ref="I25:I33" si="3">+H25-D25</f>
        <v>-1982770424.9000006</v>
      </c>
    </row>
    <row r="26" spans="1:10" x14ac:dyDescent="0.25">
      <c r="A26" s="11">
        <v>1</v>
      </c>
      <c r="B26" s="38" t="s">
        <v>10</v>
      </c>
      <c r="C26" s="39"/>
      <c r="D26" s="23">
        <f t="shared" ref="D26:D31" si="4">+D9</f>
        <v>2010403051</v>
      </c>
      <c r="E26" s="23">
        <v>68504379.539999992</v>
      </c>
      <c r="F26" s="23">
        <f t="shared" si="2"/>
        <v>2078907430.54</v>
      </c>
      <c r="G26" s="23">
        <f>+G9</f>
        <v>1497185200.9299998</v>
      </c>
      <c r="H26" s="23">
        <f>+H9</f>
        <v>1497185200.9299998</v>
      </c>
      <c r="I26" s="23">
        <f t="shared" si="3"/>
        <v>-513217850.07000017</v>
      </c>
    </row>
    <row r="27" spans="1:10" ht="16.5" customHeight="1" x14ac:dyDescent="0.25">
      <c r="A27" s="11">
        <v>2</v>
      </c>
      <c r="B27" s="38" t="s">
        <v>11</v>
      </c>
      <c r="C27" s="39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0" x14ac:dyDescent="0.25">
      <c r="A28" s="11">
        <v>3</v>
      </c>
      <c r="B28" s="38" t="s">
        <v>12</v>
      </c>
      <c r="C28" s="39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0" x14ac:dyDescent="0.25">
      <c r="A29" s="11">
        <v>4</v>
      </c>
      <c r="B29" s="38" t="s">
        <v>13</v>
      </c>
      <c r="C29" s="39"/>
      <c r="D29" s="23">
        <f t="shared" si="4"/>
        <v>493149037</v>
      </c>
      <c r="E29" s="23">
        <v>29414154.089999996</v>
      </c>
      <c r="F29" s="23">
        <f t="shared" si="2"/>
        <v>522563191.08999997</v>
      </c>
      <c r="G29" s="23">
        <f t="shared" ref="G29:H31" si="5">+G12</f>
        <v>206603143.01999989</v>
      </c>
      <c r="H29" s="23">
        <f t="shared" si="5"/>
        <v>194443365.39999989</v>
      </c>
      <c r="I29" s="23">
        <f t="shared" si="3"/>
        <v>-298705671.60000014</v>
      </c>
    </row>
    <row r="30" spans="1:10" ht="15" customHeight="1" x14ac:dyDescent="0.25">
      <c r="A30" s="11">
        <v>5</v>
      </c>
      <c r="B30" s="38" t="s">
        <v>14</v>
      </c>
      <c r="C30" s="39"/>
      <c r="D30" s="23">
        <f t="shared" si="4"/>
        <v>74731662</v>
      </c>
      <c r="E30" s="23">
        <v>29281934.970000006</v>
      </c>
      <c r="F30" s="23">
        <f t="shared" si="2"/>
        <v>104013596.97</v>
      </c>
      <c r="G30" s="23">
        <f t="shared" si="5"/>
        <v>29281934.970000006</v>
      </c>
      <c r="H30" s="23">
        <f t="shared" si="5"/>
        <v>29281934.970000006</v>
      </c>
      <c r="I30" s="23">
        <f t="shared" si="3"/>
        <v>-45449727.029999994</v>
      </c>
    </row>
    <row r="31" spans="1:10" ht="15" customHeight="1" x14ac:dyDescent="0.25">
      <c r="A31" s="11">
        <v>6</v>
      </c>
      <c r="B31" s="38" t="s">
        <v>15</v>
      </c>
      <c r="C31" s="39"/>
      <c r="D31" s="23">
        <f t="shared" si="4"/>
        <v>108035212</v>
      </c>
      <c r="E31" s="23">
        <v>21087772.390000004</v>
      </c>
      <c r="F31" s="23">
        <f t="shared" si="2"/>
        <v>129122984.39</v>
      </c>
      <c r="G31" s="23">
        <f t="shared" si="5"/>
        <v>45863614.75000003</v>
      </c>
      <c r="H31" s="23">
        <f t="shared" si="5"/>
        <v>45541593.510000028</v>
      </c>
      <c r="I31" s="23">
        <f t="shared" si="3"/>
        <v>-62493618.489999972</v>
      </c>
    </row>
    <row r="32" spans="1:10" ht="42" customHeight="1" x14ac:dyDescent="0.25">
      <c r="A32" s="11">
        <v>7</v>
      </c>
      <c r="B32" s="38" t="s">
        <v>17</v>
      </c>
      <c r="C32" s="39"/>
      <c r="D32" s="23">
        <f>+D16</f>
        <v>2121681038</v>
      </c>
      <c r="E32" s="23">
        <v>52039866</v>
      </c>
      <c r="F32" s="23">
        <f t="shared" si="2"/>
        <v>2173720904</v>
      </c>
      <c r="G32" s="23">
        <f>+G16</f>
        <v>1058777480.2899998</v>
      </c>
      <c r="H32" s="23">
        <f>+H16</f>
        <v>1058777480.2899998</v>
      </c>
      <c r="I32" s="23">
        <f t="shared" si="3"/>
        <v>-1062903557.7100002</v>
      </c>
    </row>
    <row r="33" spans="1:9" ht="26.25" customHeight="1" x14ac:dyDescent="0.25">
      <c r="A33" s="11">
        <v>8</v>
      </c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2553600</v>
      </c>
      <c r="F35" s="26">
        <f>+E35+D35</f>
        <v>2553600</v>
      </c>
      <c r="G35" s="26">
        <f>+G36+G37+G38+G39</f>
        <v>2553600</v>
      </c>
      <c r="H35" s="26">
        <f>+H36+H37+H38+H39</f>
        <v>2553600</v>
      </c>
      <c r="I35" s="26">
        <f>+H35-D35</f>
        <v>2553600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6">+E36+D36</f>
        <v>0</v>
      </c>
      <c r="G36" s="17">
        <v>0</v>
      </c>
      <c r="H36" s="17">
        <v>0</v>
      </c>
      <c r="I36" s="17">
        <f t="shared" ref="I36:I39" si="7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6"/>
        <v>0</v>
      </c>
      <c r="G37" s="17">
        <v>0</v>
      </c>
      <c r="H37" s="17">
        <v>0</v>
      </c>
      <c r="I37" s="17">
        <f t="shared" si="7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v>2553600</v>
      </c>
      <c r="F38" s="17">
        <f t="shared" si="6"/>
        <v>2553600</v>
      </c>
      <c r="G38" s="17">
        <v>2553600</v>
      </c>
      <c r="H38" s="17">
        <v>2553600</v>
      </c>
      <c r="I38" s="17">
        <f t="shared" si="7"/>
        <v>2553600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6"/>
        <v>0</v>
      </c>
      <c r="G39" s="17">
        <v>0</v>
      </c>
      <c r="H39" s="17">
        <v>0</v>
      </c>
      <c r="I39" s="17">
        <f t="shared" si="7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202881706.99000001</v>
      </c>
      <c r="F44" s="18">
        <f>+E44+D44</f>
        <v>5010881706.9899998</v>
      </c>
      <c r="G44" s="18">
        <f>+G41+G35+G25</f>
        <v>2840264973.9599996</v>
      </c>
      <c r="H44" s="18">
        <f>+H41+H35+H25</f>
        <v>2827783175.0999994</v>
      </c>
      <c r="I44" s="18">
        <f>+H44-D44</f>
        <v>-1980216824.9000006</v>
      </c>
    </row>
    <row r="45" spans="1:9" ht="15.75" thickBot="1" x14ac:dyDescent="0.3">
      <c r="E45" s="10"/>
      <c r="F45" s="10"/>
      <c r="G45" s="31" t="s">
        <v>21</v>
      </c>
      <c r="H45" s="32"/>
      <c r="I45" s="28">
        <v>0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</sheetData>
  <mergeCells count="43"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53" orientation="portrait" r:id="rId4"/>
  <ignoredErrors>
    <ignoredError sqref="F35 F41 F44 F25:F33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2021-05-05T19:38:20Z</cp:lastPrinted>
  <dcterms:created xsi:type="dcterms:W3CDTF">2019-02-11T19:56:44Z</dcterms:created>
  <dcterms:modified xsi:type="dcterms:W3CDTF">2021-05-17T15:13:21Z</dcterms:modified>
</cp:coreProperties>
</file>