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I33" i="1" l="1"/>
  <c r="H33" i="1"/>
  <c r="G33" i="1"/>
  <c r="E33" i="1"/>
  <c r="F33" i="1" s="1"/>
  <c r="D33" i="1"/>
  <c r="D28" i="1"/>
  <c r="D27" i="1"/>
  <c r="H32" i="1"/>
  <c r="I32" i="1" s="1"/>
  <c r="H31" i="1"/>
  <c r="H30" i="1"/>
  <c r="G32" i="1"/>
  <c r="G31" i="1"/>
  <c r="G30" i="1"/>
  <c r="E32" i="1"/>
  <c r="E31" i="1"/>
  <c r="F31" i="1" s="1"/>
  <c r="E30" i="1"/>
  <c r="D32" i="1"/>
  <c r="D31" i="1"/>
  <c r="D30" i="1"/>
  <c r="I28" i="1"/>
  <c r="H29" i="1"/>
  <c r="G29" i="1"/>
  <c r="E29" i="1"/>
  <c r="D29" i="1"/>
  <c r="F28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1" i="1" l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<sst xmlns="http://schemas.openxmlformats.org/spreadsheetml/2006/main" count="66" uniqueCount="37">
  <si>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</si>
  <si>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</si>
  <si>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</si>
  <si>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</si>
  <si>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</si>
  <si>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</si>
  <si>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</si>
  <si>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</si>
  <si>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</si>
  <si>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</si>
  <si>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</si>
  <si>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</si>
  <si>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</si>
  <si>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</si>
  <si>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</si>
  <si>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</si>
  <si>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</si>
  <si>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</si>
  <si>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</si>
  <si>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</si>
  <si>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</si>
  <si>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</si>
  <si>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</si>
  <si>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</si>
  <si>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</si>
  <si>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</si>
  <si>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</si>
  <si>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</si>
  <si>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</si>
  <si>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</si>
  <si>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</si>
  <si>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</si>
  <si>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</si>
  <si>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</si>
  <si>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</si>
  <si>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Jose</t>
  </si>
  <si>
    <t>DEL 01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</si>
</sst>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0" fontId="3" fillId="0" borderId="10" xfId="0" applyFont="1" applyBorder="1" applyAlignment="1">
      <alignment vertical="center"/>
    </xf>
    <xf numFmtId="4" fontId="0" fillId="0" borderId="0" xfId="0" applyNumberFormat="1"/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workbookViewId="0">
      <selection activeCell="A6" sqref="A6:C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36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3" t="s">
        <v>0</v>
      </c>
      <c r="B6" s="64"/>
      <c r="C6" s="65"/>
      <c r="D6" s="41" t="s">
        <v>1</v>
      </c>
      <c r="E6" s="42"/>
      <c r="F6" s="42"/>
      <c r="G6" s="42"/>
      <c r="H6" s="43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2115535774</v>
      </c>
      <c r="E9" s="16">
        <v>22764955.359999999</v>
      </c>
      <c r="F9" s="16">
        <f>+E9+D9</f>
        <v>2138300729.3599999</v>
      </c>
      <c r="G9" s="16">
        <v>1535469117.8599999</v>
      </c>
      <c r="H9" s="16">
        <v>1535469117.8599999</v>
      </c>
      <c r="I9" s="16">
        <f>+H9-D9</f>
        <v>-580066656.1400001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474980742</v>
      </c>
      <c r="E12" s="17">
        <v>35350309.090000004</v>
      </c>
      <c r="F12" s="17">
        <f t="shared" si="0"/>
        <v>510331051.09000003</v>
      </c>
      <c r="G12" s="17">
        <v>281027616.49000001</v>
      </c>
      <c r="H12" s="17">
        <v>268486667.63000005</v>
      </c>
      <c r="I12" s="17">
        <f t="shared" si="1"/>
        <v>-206494074.36999995</v>
      </c>
    </row>
    <row r="13" spans="1:10" x14ac:dyDescent="0.25">
      <c r="A13" s="75" t="s">
        <v>14</v>
      </c>
      <c r="B13" s="76"/>
      <c r="C13" s="76"/>
      <c r="D13" s="17">
        <v>72967288</v>
      </c>
      <c r="E13" s="17">
        <v>73304341.99000001</v>
      </c>
      <c r="F13" s="17">
        <f t="shared" si="0"/>
        <v>146271629.99000001</v>
      </c>
      <c r="G13" s="17">
        <v>75707034.390000015</v>
      </c>
      <c r="H13" s="17">
        <v>75707034.390000015</v>
      </c>
      <c r="I13" s="17">
        <f t="shared" si="1"/>
        <v>2739746.3900000155</v>
      </c>
    </row>
    <row r="14" spans="1:10" x14ac:dyDescent="0.25">
      <c r="A14" s="49" t="s">
        <v>15</v>
      </c>
      <c r="B14" s="50"/>
      <c r="C14" s="50"/>
      <c r="D14" s="17">
        <v>104526556</v>
      </c>
      <c r="E14" s="17">
        <v>34406615.739999995</v>
      </c>
      <c r="F14" s="17">
        <f t="shared" si="0"/>
        <v>138933171.74000001</v>
      </c>
      <c r="G14" s="17">
        <v>75785280.819999993</v>
      </c>
      <c r="H14" s="17">
        <v>75544243.340000004</v>
      </c>
      <c r="I14" s="17">
        <f t="shared" si="1"/>
        <v>-28982312.659999996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10" ht="27" customHeight="1" x14ac:dyDescent="0.25">
      <c r="A16" s="49" t="s">
        <v>17</v>
      </c>
      <c r="B16" s="50"/>
      <c r="C16" s="50"/>
      <c r="D16" s="17">
        <v>2212315354</v>
      </c>
      <c r="E16" s="17">
        <v>32484772.719999999</v>
      </c>
      <c r="F16" s="17">
        <f t="shared" si="0"/>
        <v>2244800126.7199998</v>
      </c>
      <c r="G16" s="17">
        <v>1330768660.9000001</v>
      </c>
      <c r="H16" s="17">
        <v>1329233728.1299999</v>
      </c>
      <c r="I16" s="17">
        <f t="shared" si="1"/>
        <v>-883081625.87000012</v>
      </c>
      <c r="J16" s="28"/>
    </row>
    <row r="17" spans="1:10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198310994.90000001</v>
      </c>
      <c r="F20" s="18">
        <f>SUM(F9:F19)</f>
        <v>5178636708.8999996</v>
      </c>
      <c r="G20" s="18">
        <f>SUM(G9:G19)</f>
        <v>3298757710.46</v>
      </c>
      <c r="H20" s="18">
        <f>SUM(H9:H19)</f>
        <v>3284440791.3499999</v>
      </c>
      <c r="I20" s="18">
        <f>+H20-D20</f>
        <v>-1695884922.6500001</v>
      </c>
      <c r="J20" s="28"/>
    </row>
    <row r="21" spans="1:10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7">
        <v>0</v>
      </c>
    </row>
    <row r="22" spans="1:10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0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0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6" t="s">
        <v>23</v>
      </c>
      <c r="B25" s="47"/>
      <c r="C25" s="48"/>
      <c r="D25" s="22">
        <f>+D26+D27+D28+D29+D30+D31+D32+D33</f>
        <v>4980325714</v>
      </c>
      <c r="E25" s="20">
        <f>+E26+E27+E28+E29+E30+E31+E32+E33</f>
        <v>198310994.90000001</v>
      </c>
      <c r="F25" s="20">
        <f t="shared" ref="F25:F33" si="2">+E25+D25</f>
        <v>5178636708.8999996</v>
      </c>
      <c r="G25" s="20">
        <f>+G26+G27+G28+G29+G30+G31+G32+G33</f>
        <v>3298757710.46</v>
      </c>
      <c r="H25" s="20">
        <f>+H26+H27+H28+H29+H30+H31+H32+H33</f>
        <v>3284440791.3499999</v>
      </c>
      <c r="I25" s="21">
        <f t="shared" ref="I25:I33" si="3">+H25-D25</f>
        <v>-1695884922.6500001</v>
      </c>
    </row>
    <row r="26" spans="1:10" x14ac:dyDescent="0.25">
      <c r="A26" s="11"/>
      <c r="B26" s="38" t="s">
        <v>10</v>
      </c>
      <c r="C26" s="39"/>
      <c r="D26" s="23">
        <f>+D9</f>
        <v>2115535774</v>
      </c>
      <c r="E26" s="23">
        <f>+E9</f>
        <v>22764955.359999999</v>
      </c>
      <c r="F26" s="23">
        <f t="shared" si="2"/>
        <v>2138300729.3599999</v>
      </c>
      <c r="G26" s="23">
        <f>+G9</f>
        <v>1535469117.8599999</v>
      </c>
      <c r="H26" s="23">
        <f>+H9</f>
        <v>1535469117.8599999</v>
      </c>
      <c r="I26" s="23">
        <f t="shared" si="3"/>
        <v>-580066656.1400001</v>
      </c>
    </row>
    <row r="27" spans="1:10" ht="16.5" customHeight="1" x14ac:dyDescent="0.25">
      <c r="A27" s="11"/>
      <c r="B27" s="38" t="s">
        <v>11</v>
      </c>
      <c r="C27" s="39"/>
      <c r="D27" s="23">
        <f>+D10</f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0" x14ac:dyDescent="0.25">
      <c r="A28" s="11"/>
      <c r="B28" s="38" t="s">
        <v>12</v>
      </c>
      <c r="C28" s="39"/>
      <c r="D28" s="23">
        <f>+D11</f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0" x14ac:dyDescent="0.25">
      <c r="A29" s="11"/>
      <c r="B29" s="38" t="s">
        <v>13</v>
      </c>
      <c r="C29" s="39"/>
      <c r="D29" s="23">
        <f>+D12</f>
        <v>474980742</v>
      </c>
      <c r="E29" s="23">
        <f>+E12</f>
        <v>35350309.090000004</v>
      </c>
      <c r="F29" s="23">
        <f t="shared" si="2"/>
        <v>510331051.09000003</v>
      </c>
      <c r="G29" s="23">
        <f t="shared" ref="G29:H31" si="4">+G12</f>
        <v>281027616.49000001</v>
      </c>
      <c r="H29" s="23">
        <f t="shared" si="4"/>
        <v>268486667.63000005</v>
      </c>
      <c r="I29" s="23">
        <f t="shared" si="3"/>
        <v>-206494074.36999995</v>
      </c>
    </row>
    <row r="30" spans="1:10" ht="15" customHeight="1" x14ac:dyDescent="0.25">
      <c r="A30" s="11"/>
      <c r="B30" s="38" t="s">
        <v>14</v>
      </c>
      <c r="C30" s="39"/>
      <c r="D30" s="23">
        <f>+D13</f>
        <v>72967288</v>
      </c>
      <c r="E30" s="23">
        <f>+E13</f>
        <v>73304341.99000001</v>
      </c>
      <c r="F30" s="23">
        <f t="shared" si="2"/>
        <v>146271629.99000001</v>
      </c>
      <c r="G30" s="23">
        <f t="shared" si="4"/>
        <v>75707034.390000015</v>
      </c>
      <c r="H30" s="23">
        <f t="shared" si="4"/>
        <v>75707034.390000015</v>
      </c>
      <c r="I30" s="23">
        <f t="shared" si="3"/>
        <v>2739746.3900000155</v>
      </c>
    </row>
    <row r="31" spans="1:10" ht="15" customHeight="1" x14ac:dyDescent="0.25">
      <c r="A31" s="11"/>
      <c r="B31" s="38" t="s">
        <v>15</v>
      </c>
      <c r="C31" s="39"/>
      <c r="D31" s="23">
        <f>+D14</f>
        <v>104526556</v>
      </c>
      <c r="E31" s="23">
        <f>+E14</f>
        <v>34406615.739999995</v>
      </c>
      <c r="F31" s="23">
        <f t="shared" si="2"/>
        <v>138933171.74000001</v>
      </c>
      <c r="G31" s="23">
        <f t="shared" si="4"/>
        <v>75785280.819999993</v>
      </c>
      <c r="H31" s="23">
        <f t="shared" si="4"/>
        <v>75544243.340000004</v>
      </c>
      <c r="I31" s="23">
        <f t="shared" si="3"/>
        <v>-28982312.659999996</v>
      </c>
    </row>
    <row r="32" spans="1:10" ht="42" customHeight="1" x14ac:dyDescent="0.25">
      <c r="A32" s="11"/>
      <c r="B32" s="38" t="s">
        <v>17</v>
      </c>
      <c r="C32" s="39"/>
      <c r="D32" s="23">
        <f>+D16</f>
        <v>2212315354</v>
      </c>
      <c r="E32" s="23">
        <f>+E16</f>
        <v>32484772.719999999</v>
      </c>
      <c r="F32" s="23">
        <f t="shared" si="2"/>
        <v>2244800126.7199998</v>
      </c>
      <c r="G32" s="23">
        <f>+G16</f>
        <v>1330768660.9000001</v>
      </c>
      <c r="H32" s="23">
        <f>+H16</f>
        <v>1329233728.1299999</v>
      </c>
      <c r="I32" s="23">
        <f t="shared" si="3"/>
        <v>-883081625.87000012</v>
      </c>
    </row>
    <row r="33" spans="1:9" ht="26.25" customHeight="1" x14ac:dyDescent="0.25">
      <c r="A33" s="11"/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198310994.90000001</v>
      </c>
      <c r="F44" s="18">
        <f>+E44+D44</f>
        <v>5178636708.8999996</v>
      </c>
      <c r="G44" s="18">
        <f>+G41+G35+G25</f>
        <v>3298757710.46</v>
      </c>
      <c r="H44" s="18">
        <f>+H41+H35+H25</f>
        <v>3284440791.3499999</v>
      </c>
      <c r="I44" s="18">
        <f>+H44-D44</f>
        <v>-1695884922.6500001</v>
      </c>
    </row>
    <row r="45" spans="1:9" ht="15.75" thickBot="1" x14ac:dyDescent="0.3">
      <c r="E45" s="10"/>
      <c r="F45" s="10"/>
      <c r="G45" s="31" t="s">
        <v>21</v>
      </c>
      <c r="H45" s="32"/>
      <c r="I45" s="27">
        <v>0</v>
      </c>
    </row>
    <row r="46" spans="1:9" ht="15" customHeight="1" x14ac:dyDescent="0.25">
      <c r="A46" s="79" t="s">
        <v>33</v>
      </c>
      <c r="B46" s="79"/>
      <c r="C46" s="79"/>
      <c r="D46" s="79"/>
      <c r="E46" s="79"/>
    </row>
    <row r="47" spans="1:9" x14ac:dyDescent="0.25">
      <c r="A47" s="62"/>
      <c r="B47" s="62"/>
      <c r="C47" s="62"/>
    </row>
    <row r="48" spans="1:9" x14ac:dyDescent="0.25">
      <c r="A48" s="19"/>
      <c r="B48" s="19"/>
      <c r="C48" s="19"/>
    </row>
    <row r="49" spans="1:6" x14ac:dyDescent="0.25">
      <c r="A49" s="19"/>
      <c r="B49" s="19"/>
      <c r="C49" s="19"/>
    </row>
    <row r="51" spans="1:6" ht="15" customHeight="1" x14ac:dyDescent="0.25"/>
    <row r="52" spans="1:6" x14ac:dyDescent="0.25">
      <c r="E52" s="78" t="s">
        <v>35</v>
      </c>
      <c r="F52" s="78"/>
    </row>
    <row r="53" spans="1:6" x14ac:dyDescent="0.25">
      <c r="E53" s="77" t="s">
        <v>34</v>
      </c>
      <c r="F53" s="77"/>
    </row>
  </sheetData>
  <mergeCells count="46">
    <mergeCell ref="E53:F53"/>
    <mergeCell ref="E52:F52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55" fitToWidth="0" orientation="landscape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Luis Daniel Mendoza Rangel</cp:lastModifiedBy>
  <cp:lastPrinted>2020-04-08T19:28:49Z</cp:lastPrinted>
  <dcterms:created xsi:type="dcterms:W3CDTF">2019-02-11T19:56:44Z</dcterms:created>
  <dcterms:modified xsi:type="dcterms:W3CDTF">2020-07-03T16:08:26Z</dcterms:modified>
</cp:coreProperties>
</file>