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Hoja1!$A$1:$I$46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H33" i="1" l="1"/>
  <c r="I33" i="1" s="1"/>
  <c r="G33" i="1"/>
  <c r="E33" i="1"/>
  <c r="D33" i="1"/>
  <c r="D28" i="1"/>
  <c r="I28" i="1" s="1"/>
  <c r="D27" i="1"/>
  <c r="H32" i="1"/>
  <c r="I32" i="1" s="1"/>
  <c r="H31" i="1"/>
  <c r="H30" i="1"/>
  <c r="G32" i="1"/>
  <c r="G31" i="1"/>
  <c r="G30" i="1"/>
  <c r="E32" i="1"/>
  <c r="E31" i="1"/>
  <c r="E30" i="1"/>
  <c r="D32" i="1"/>
  <c r="D31" i="1"/>
  <c r="I31" i="1" s="1"/>
  <c r="D30" i="1"/>
  <c r="H29" i="1"/>
  <c r="G29" i="1"/>
  <c r="E29" i="1"/>
  <c r="D29" i="1"/>
  <c r="F28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F31" i="1" l="1"/>
  <c r="F33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<sst xmlns="http://schemas.openxmlformats.org/spreadsheetml/2006/main" count="64" uniqueCount="35">
  <si>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</si>
  <si>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</si>
  <si>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</si>
  <si>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</si>
  <si>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</si>
  <si>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</si>
  <si>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</si>
  <si>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</si>
  <si>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</si>
  <si>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</si>
  <si>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</si>
  <si>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</si>
  <si>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</si>
  <si>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</si>
  <si>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</si>
  <si>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</si>
  <si>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</si>
  <si>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</si>
  <si>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</si>
  <si>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</si>
  <si>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</si>
  <si>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</si>
  <si>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</si>
  <si>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</si>
  <si>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</si>
  <si>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</si>
  <si>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</si>
  <si>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</si>
  <si>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</si>
  <si>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</si>
  <si>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</si>
  <si>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</si>
  <si>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</si>
  <si>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</si>
  <si>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ABRIL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</si>
</sst>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/>
    </xf>
    <xf numFmtId="4" fontId="1" fillId="0" borderId="17" xfId="0" applyNumberFormat="1" applyFont="1" applyBorder="1"/>
    <xf numFmtId="4" fontId="1" fillId="0" borderId="15" xfId="0" applyNumberFormat="1" applyFont="1" applyBorder="1"/>
    <xf numFmtId="4" fontId="2" fillId="0" borderId="11" xfId="0" applyNumberFormat="1" applyFont="1" applyBorder="1"/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/>
    </xf>
    <xf numFmtId="43" fontId="2" fillId="0" borderId="8" xfId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4" fontId="2" fillId="0" borderId="15" xfId="0" applyNumberFormat="1" applyFont="1" applyBorder="1"/>
    <xf numFmtId="0" fontId="2" fillId="0" borderId="10" xfId="0" applyFont="1" applyBorder="1" applyAlignment="1">
      <alignment vertical="center"/>
    </xf>
    <xf numFmtId="4" fontId="0" fillId="0" borderId="0" xfId="0" applyNumberFormat="1"/>
    <xf numFmtId="0" fontId="1" fillId="0" borderId="6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selection activeCell="M43" sqref="M43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9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39" t="s">
        <v>31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39" t="s">
        <v>32</v>
      </c>
      <c r="B4" s="39"/>
      <c r="C4" s="39"/>
      <c r="D4" s="39"/>
      <c r="E4" s="39"/>
      <c r="F4" s="39"/>
      <c r="G4" s="39"/>
      <c r="H4" s="39"/>
      <c r="I4" s="39"/>
    </row>
    <row r="5" spans="1:9" ht="15.75" thickBot="1" x14ac:dyDescent="0.3">
      <c r="A5" s="39" t="s">
        <v>34</v>
      </c>
      <c r="B5" s="39"/>
      <c r="C5" s="39"/>
      <c r="D5" s="39"/>
      <c r="E5" s="39"/>
      <c r="F5" s="39"/>
      <c r="G5" s="39"/>
      <c r="H5" s="39"/>
      <c r="I5" s="39"/>
    </row>
    <row r="6" spans="1:9" ht="15.75" thickBot="1" x14ac:dyDescent="0.3">
      <c r="A6" s="61" t="s">
        <v>0</v>
      </c>
      <c r="B6" s="62"/>
      <c r="C6" s="63"/>
      <c r="D6" s="40" t="s">
        <v>1</v>
      </c>
      <c r="E6" s="41"/>
      <c r="F6" s="41"/>
      <c r="G6" s="41"/>
      <c r="H6" s="42"/>
      <c r="I6" s="70" t="s">
        <v>2</v>
      </c>
    </row>
    <row r="7" spans="1:9" ht="24.75" thickBot="1" x14ac:dyDescent="0.3">
      <c r="A7" s="64"/>
      <c r="B7" s="65"/>
      <c r="C7" s="6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9" ht="15.75" thickBot="1" x14ac:dyDescent="0.3">
      <c r="A8" s="67"/>
      <c r="B8" s="68"/>
      <c r="C8" s="6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71" t="s">
        <v>10</v>
      </c>
      <c r="B9" s="72"/>
      <c r="C9" s="72"/>
      <c r="D9" s="16">
        <v>2115535774</v>
      </c>
      <c r="E9" s="16">
        <v>0</v>
      </c>
      <c r="F9" s="16">
        <f>+E9+D9</f>
        <v>2115535774</v>
      </c>
      <c r="G9" s="16">
        <v>1364968002.9299998</v>
      </c>
      <c r="H9" s="16">
        <v>1364968002.9299998</v>
      </c>
      <c r="I9" s="16">
        <f>+H9-D9</f>
        <v>-750567771.07000017</v>
      </c>
    </row>
    <row r="10" spans="1:9" x14ac:dyDescent="0.25">
      <c r="A10" s="48" t="s">
        <v>11</v>
      </c>
      <c r="B10" s="49"/>
      <c r="C10" s="4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8" t="s">
        <v>12</v>
      </c>
      <c r="B11" s="49"/>
      <c r="C11" s="4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8" t="s">
        <v>13</v>
      </c>
      <c r="B12" s="49"/>
      <c r="C12" s="49"/>
      <c r="D12" s="17">
        <v>474980742</v>
      </c>
      <c r="E12" s="17">
        <v>27461835.850000001</v>
      </c>
      <c r="F12" s="17">
        <f t="shared" si="0"/>
        <v>502442577.85000002</v>
      </c>
      <c r="G12" s="17">
        <v>192838608.43000004</v>
      </c>
      <c r="H12" s="17">
        <v>180306059.35000002</v>
      </c>
      <c r="I12" s="17">
        <f t="shared" si="1"/>
        <v>-294674682.64999998</v>
      </c>
    </row>
    <row r="13" spans="1:9" x14ac:dyDescent="0.25">
      <c r="A13" s="73" t="s">
        <v>14</v>
      </c>
      <c r="B13" s="74"/>
      <c r="C13" s="74"/>
      <c r="D13" s="17">
        <v>72967288</v>
      </c>
      <c r="E13" s="17">
        <v>55014470.020000011</v>
      </c>
      <c r="F13" s="17">
        <f t="shared" si="0"/>
        <v>127981758.02000001</v>
      </c>
      <c r="G13" s="17">
        <v>56882162.960000008</v>
      </c>
      <c r="H13" s="17">
        <v>56882162.960000008</v>
      </c>
      <c r="I13" s="17">
        <f t="shared" si="1"/>
        <v>-16085125.039999992</v>
      </c>
    </row>
    <row r="14" spans="1:9" x14ac:dyDescent="0.25">
      <c r="A14" s="48" t="s">
        <v>15</v>
      </c>
      <c r="B14" s="49"/>
      <c r="C14" s="49"/>
      <c r="D14" s="17">
        <v>104526556</v>
      </c>
      <c r="E14" s="17">
        <v>15304732.91</v>
      </c>
      <c r="F14" s="17">
        <f t="shared" si="0"/>
        <v>119831288.91</v>
      </c>
      <c r="G14" s="17">
        <v>47012674.830000006</v>
      </c>
      <c r="H14" s="17">
        <v>47012624.25</v>
      </c>
      <c r="I14" s="17">
        <f t="shared" si="1"/>
        <v>-57513931.75</v>
      </c>
    </row>
    <row r="15" spans="1:9" ht="27" customHeight="1" x14ac:dyDescent="0.25">
      <c r="A15" s="50" t="s">
        <v>16</v>
      </c>
      <c r="B15" s="51"/>
      <c r="C15" s="33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8" t="s">
        <v>17</v>
      </c>
      <c r="B16" s="49"/>
      <c r="C16" s="49"/>
      <c r="D16" s="17">
        <v>2212315354</v>
      </c>
      <c r="E16" s="17">
        <v>-89692588.599999994</v>
      </c>
      <c r="F16" s="17">
        <f t="shared" si="0"/>
        <v>2122622765.4000001</v>
      </c>
      <c r="G16" s="17">
        <v>911633161.04999995</v>
      </c>
      <c r="H16" s="17">
        <v>911633161.04999995</v>
      </c>
      <c r="I16" s="17">
        <f t="shared" si="1"/>
        <v>-1300682192.95</v>
      </c>
    </row>
    <row r="17" spans="1:10" ht="29.25" customHeight="1" x14ac:dyDescent="0.25">
      <c r="A17" s="48" t="s">
        <v>18</v>
      </c>
      <c r="B17" s="49"/>
      <c r="C17" s="4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8" t="s">
        <v>19</v>
      </c>
      <c r="B18" s="49"/>
      <c r="C18" s="4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4980325714</v>
      </c>
      <c r="E20" s="18">
        <f>SUM(E9:E19)</f>
        <v>8088450.1800000072</v>
      </c>
      <c r="F20" s="18">
        <f>SUM(F9:F19)</f>
        <v>4988414164.1800003</v>
      </c>
      <c r="G20" s="18">
        <f>SUM(G9:G19)</f>
        <v>2573334610.1999998</v>
      </c>
      <c r="H20" s="18">
        <f>SUM(H9:H19)</f>
        <v>2560802010.54</v>
      </c>
      <c r="I20" s="18">
        <f>+H20-D20</f>
        <v>-2419523703.46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30" t="s">
        <v>21</v>
      </c>
      <c r="H21" s="31"/>
      <c r="I21" s="26">
        <v>0</v>
      </c>
    </row>
    <row r="22" spans="1:10" ht="15.75" thickBot="1" x14ac:dyDescent="0.3">
      <c r="A22" s="52" t="s">
        <v>22</v>
      </c>
      <c r="B22" s="53"/>
      <c r="C22" s="54"/>
      <c r="D22" s="40" t="s">
        <v>1</v>
      </c>
      <c r="E22" s="41"/>
      <c r="F22" s="41"/>
      <c r="G22" s="41"/>
      <c r="H22" s="42"/>
      <c r="I22" s="43" t="s">
        <v>2</v>
      </c>
    </row>
    <row r="23" spans="1:10" ht="24.75" thickBot="1" x14ac:dyDescent="0.3">
      <c r="A23" s="55"/>
      <c r="B23" s="56"/>
      <c r="C23" s="57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10" ht="15.75" thickBot="1" x14ac:dyDescent="0.3">
      <c r="A24" s="58"/>
      <c r="B24" s="59"/>
      <c r="C24" s="60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45" t="s">
        <v>23</v>
      </c>
      <c r="B25" s="46"/>
      <c r="C25" s="47"/>
      <c r="D25" s="21">
        <f>+D26+D27+D28+D29+D30+D31+D32+D33</f>
        <v>4980325714</v>
      </c>
      <c r="E25" s="19">
        <f>+E26+E27+E28+E29+E30+E31+E32+E33</f>
        <v>8088450.1800000072</v>
      </c>
      <c r="F25" s="19">
        <f t="shared" ref="F25:F33" si="2">+E25+D25</f>
        <v>4988414164.1800003</v>
      </c>
      <c r="G25" s="19">
        <f>+G26+G27+G28+G29+G30+G31+G32+G33</f>
        <v>2573334610.1999998</v>
      </c>
      <c r="H25" s="19">
        <f>+H26+H27+H28+H29+H30+H31+H32+H33</f>
        <v>2560802010.54</v>
      </c>
      <c r="I25" s="20">
        <f t="shared" ref="I25:I33" si="3">+H25-D25</f>
        <v>-2419523703.46</v>
      </c>
    </row>
    <row r="26" spans="1:10" x14ac:dyDescent="0.25">
      <c r="A26" s="11"/>
      <c r="B26" s="37" t="s">
        <v>10</v>
      </c>
      <c r="C26" s="38"/>
      <c r="D26" s="22">
        <f>+D9</f>
        <v>2115535774</v>
      </c>
      <c r="E26" s="22">
        <f>+E9</f>
        <v>0</v>
      </c>
      <c r="F26" s="22">
        <f t="shared" si="2"/>
        <v>2115535774</v>
      </c>
      <c r="G26" s="22">
        <f>+G9</f>
        <v>1364968002.9299998</v>
      </c>
      <c r="H26" s="22">
        <f>+H9</f>
        <v>1364968002.9299998</v>
      </c>
      <c r="I26" s="22">
        <f t="shared" si="3"/>
        <v>-750567771.07000017</v>
      </c>
    </row>
    <row r="27" spans="1:10" ht="16.5" customHeight="1" x14ac:dyDescent="0.25">
      <c r="A27" s="11"/>
      <c r="B27" s="37" t="s">
        <v>11</v>
      </c>
      <c r="C27" s="38"/>
      <c r="D27" s="22">
        <f>+D10</f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0" x14ac:dyDescent="0.25">
      <c r="A28" s="11"/>
      <c r="B28" s="37" t="s">
        <v>12</v>
      </c>
      <c r="C28" s="38"/>
      <c r="D28" s="22">
        <f>+D11</f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3"/>
        <v>0</v>
      </c>
    </row>
    <row r="29" spans="1:10" x14ac:dyDescent="0.25">
      <c r="A29" s="11"/>
      <c r="B29" s="37" t="s">
        <v>13</v>
      </c>
      <c r="C29" s="38"/>
      <c r="D29" s="22">
        <f>+D12</f>
        <v>474980742</v>
      </c>
      <c r="E29" s="22">
        <f>+E12</f>
        <v>27461835.850000001</v>
      </c>
      <c r="F29" s="22">
        <f t="shared" si="2"/>
        <v>502442577.85000002</v>
      </c>
      <c r="G29" s="22">
        <f t="shared" ref="G29:H31" si="4">+G12</f>
        <v>192838608.43000004</v>
      </c>
      <c r="H29" s="22">
        <f t="shared" si="4"/>
        <v>180306059.35000002</v>
      </c>
      <c r="I29" s="22">
        <f t="shared" si="3"/>
        <v>-294674682.64999998</v>
      </c>
    </row>
    <row r="30" spans="1:10" ht="15" customHeight="1" x14ac:dyDescent="0.25">
      <c r="A30" s="11"/>
      <c r="B30" s="37" t="s">
        <v>14</v>
      </c>
      <c r="C30" s="38"/>
      <c r="D30" s="22">
        <f>+D13</f>
        <v>72967288</v>
      </c>
      <c r="E30" s="22">
        <f>+E13</f>
        <v>55014470.020000011</v>
      </c>
      <c r="F30" s="22">
        <f t="shared" si="2"/>
        <v>127981758.02000001</v>
      </c>
      <c r="G30" s="22">
        <f t="shared" si="4"/>
        <v>56882162.960000008</v>
      </c>
      <c r="H30" s="22">
        <f t="shared" si="4"/>
        <v>56882162.960000008</v>
      </c>
      <c r="I30" s="22">
        <f t="shared" si="3"/>
        <v>-16085125.039999992</v>
      </c>
    </row>
    <row r="31" spans="1:10" ht="15" customHeight="1" x14ac:dyDescent="0.25">
      <c r="A31" s="11"/>
      <c r="B31" s="37" t="s">
        <v>15</v>
      </c>
      <c r="C31" s="38"/>
      <c r="D31" s="22">
        <f>+D14</f>
        <v>104526556</v>
      </c>
      <c r="E31" s="22">
        <f>+E14</f>
        <v>15304732.91</v>
      </c>
      <c r="F31" s="22">
        <f t="shared" si="2"/>
        <v>119831288.91</v>
      </c>
      <c r="G31" s="22">
        <f t="shared" si="4"/>
        <v>47012674.830000006</v>
      </c>
      <c r="H31" s="22">
        <f t="shared" si="4"/>
        <v>47012624.25</v>
      </c>
      <c r="I31" s="22">
        <f t="shared" si="3"/>
        <v>-57513931.75</v>
      </c>
    </row>
    <row r="32" spans="1:10" ht="42" customHeight="1" x14ac:dyDescent="0.25">
      <c r="A32" s="11"/>
      <c r="B32" s="37" t="s">
        <v>17</v>
      </c>
      <c r="C32" s="38"/>
      <c r="D32" s="22">
        <f>+D16</f>
        <v>2212315354</v>
      </c>
      <c r="E32" s="22">
        <f>+E16</f>
        <v>-89692588.599999994</v>
      </c>
      <c r="F32" s="22">
        <f t="shared" si="2"/>
        <v>2122622765.4000001</v>
      </c>
      <c r="G32" s="22">
        <f>+G16</f>
        <v>911633161.04999995</v>
      </c>
      <c r="H32" s="22">
        <f>+H16</f>
        <v>911633161.04999995</v>
      </c>
      <c r="I32" s="22">
        <f t="shared" si="3"/>
        <v>-1300682192.95</v>
      </c>
    </row>
    <row r="33" spans="1:9" ht="26.25" customHeight="1" x14ac:dyDescent="0.25">
      <c r="A33" s="11"/>
      <c r="B33" s="37" t="s">
        <v>18</v>
      </c>
      <c r="C33" s="38"/>
      <c r="D33" s="22">
        <f>+D17</f>
        <v>0</v>
      </c>
      <c r="E33" s="22">
        <f>+E17</f>
        <v>0</v>
      </c>
      <c r="F33" s="22">
        <f t="shared" si="2"/>
        <v>0</v>
      </c>
      <c r="G33" s="22">
        <f>+G17</f>
        <v>0</v>
      </c>
      <c r="H33" s="22">
        <f>+H17</f>
        <v>0</v>
      </c>
      <c r="I33" s="22">
        <f t="shared" si="3"/>
        <v>0</v>
      </c>
    </row>
    <row r="34" spans="1:9" x14ac:dyDescent="0.25">
      <c r="A34" s="11"/>
      <c r="B34" s="32"/>
      <c r="C34" s="33"/>
      <c r="D34" s="23"/>
      <c r="E34" s="3"/>
      <c r="F34" s="3"/>
      <c r="G34" s="3"/>
      <c r="H34" s="3"/>
      <c r="I34" s="3"/>
    </row>
    <row r="35" spans="1:9" ht="48.75" customHeight="1" x14ac:dyDescent="0.25">
      <c r="A35" s="34" t="s">
        <v>24</v>
      </c>
      <c r="B35" s="35"/>
      <c r="C35" s="36"/>
      <c r="D35" s="25">
        <f>+D36+D37+D38+D39</f>
        <v>0</v>
      </c>
      <c r="E35" s="25">
        <f>+E36+E37+E38+E39</f>
        <v>0</v>
      </c>
      <c r="F35" s="25">
        <f>+E35+D35</f>
        <v>0</v>
      </c>
      <c r="G35" s="25">
        <f>+G36+G37+G38+G39</f>
        <v>0</v>
      </c>
      <c r="H35" s="25">
        <f>+H36+H37+H38+H39</f>
        <v>0</v>
      </c>
      <c r="I35" s="25">
        <f>+H35-D35</f>
        <v>0</v>
      </c>
    </row>
    <row r="36" spans="1:9" ht="16.5" customHeight="1" x14ac:dyDescent="0.25">
      <c r="A36" s="12"/>
      <c r="B36" s="37" t="s">
        <v>11</v>
      </c>
      <c r="C36" s="38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37" t="s">
        <v>14</v>
      </c>
      <c r="C37" s="38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37" t="s">
        <v>16</v>
      </c>
      <c r="C38" s="38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37" t="s">
        <v>18</v>
      </c>
      <c r="C39" s="38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32"/>
      <c r="C40" s="33"/>
      <c r="D40" s="24"/>
      <c r="E40" s="3"/>
      <c r="F40" s="3"/>
      <c r="G40" s="3"/>
      <c r="H40" s="3"/>
      <c r="I40" s="3"/>
    </row>
    <row r="41" spans="1:9" x14ac:dyDescent="0.25">
      <c r="A41" s="34" t="s">
        <v>19</v>
      </c>
      <c r="B41" s="35"/>
      <c r="C41" s="36"/>
      <c r="D41" s="25">
        <f>+D42</f>
        <v>0</v>
      </c>
      <c r="E41" s="25">
        <f>+E42</f>
        <v>0</v>
      </c>
      <c r="F41" s="25">
        <f>+E41+D41</f>
        <v>0</v>
      </c>
      <c r="G41" s="25">
        <f>+G42</f>
        <v>0</v>
      </c>
      <c r="H41" s="25">
        <f>+H42</f>
        <v>0</v>
      </c>
      <c r="I41" s="25">
        <f>+H41-D41</f>
        <v>0</v>
      </c>
    </row>
    <row r="42" spans="1:9" x14ac:dyDescent="0.25">
      <c r="A42" s="11"/>
      <c r="B42" s="37" t="s">
        <v>19</v>
      </c>
      <c r="C42" s="38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8"/>
      <c r="C43" s="2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4980325714</v>
      </c>
      <c r="E44" s="18">
        <f>+E41+E35+E25</f>
        <v>8088450.1800000072</v>
      </c>
      <c r="F44" s="18">
        <f>+E44+D44</f>
        <v>4988414164.1800003</v>
      </c>
      <c r="G44" s="18">
        <f>+G41+G35+G25</f>
        <v>2573334610.1999998</v>
      </c>
      <c r="H44" s="18">
        <f>+H41+H35+H25</f>
        <v>2560802010.54</v>
      </c>
      <c r="I44" s="18">
        <f>+H44-D44</f>
        <v>-2419523703.46</v>
      </c>
    </row>
    <row r="45" spans="1:9" ht="15.75" thickBot="1" x14ac:dyDescent="0.3">
      <c r="E45" s="10"/>
      <c r="F45" s="10"/>
      <c r="G45" s="30" t="s">
        <v>21</v>
      </c>
      <c r="H45" s="31"/>
      <c r="I45" s="26">
        <v>0</v>
      </c>
    </row>
    <row r="46" spans="1:9" ht="15" customHeight="1" x14ac:dyDescent="0.25">
      <c r="A46" s="75" t="s">
        <v>33</v>
      </c>
      <c r="B46" s="75"/>
      <c r="C46" s="75"/>
      <c r="D46" s="75"/>
      <c r="E46" s="75"/>
    </row>
  </sheetData>
  <mergeCells count="43">
    <mergeCell ref="A46:E46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55" fitToWidth="0" orientation="landscape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2020-04-08T19:28:49Z</cp:lastPrinted>
  <dcterms:created xsi:type="dcterms:W3CDTF">2019-02-11T19:56:44Z</dcterms:created>
  <dcterms:modified xsi:type="dcterms:W3CDTF">2020-05-18T17:22:35Z</dcterms:modified>
</cp:coreProperties>
</file>