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15" windowWidth="20520" windowHeight="5400"/>
  </bookViews>
  <sheets>
    <sheet name="Enero - Julio 2019" sheetId="1" r:id="rId1"/>
  </sheets>
  <definedNames>
    <definedName name="_xlnm.Print_Area" localSheetId="0">'Enero - Julio 2019'!$A$1:$I$50</definedName>
    <definedName name="_xlnm.Print_Titles" localSheetId="0">'Enero - Julio 2019'!$1:$5</definedName>
  </definedNames>
  <calcPr calcId="145621"/>
</workbook>
</file>

<file path=xl/calcChain.xml><?xml version="1.0" encoding="utf-8"?>
<calcChain xmlns="http://schemas.openxmlformats.org/spreadsheetml/2006/main">
  <c r="E26" i="1" l="1"/>
  <c r="H26" i="1" l="1"/>
  <c r="G32" i="1"/>
  <c r="H32" i="1"/>
  <c r="G29" i="1"/>
  <c r="H29" i="1"/>
  <c r="G30" i="1"/>
  <c r="H30" i="1"/>
  <c r="G31" i="1"/>
  <c r="H31" i="1"/>
  <c r="G26" i="1"/>
  <c r="E32" i="1"/>
  <c r="E30" i="1"/>
  <c r="E31" i="1"/>
  <c r="E29" i="1"/>
  <c r="F9" i="1"/>
  <c r="F26" i="1" s="1"/>
  <c r="I16" i="1" l="1"/>
  <c r="E33" i="1" l="1"/>
  <c r="E25" i="1" s="1"/>
  <c r="D29" i="1"/>
  <c r="D26" i="1"/>
  <c r="E20" i="1" l="1"/>
  <c r="F20" i="1" s="1"/>
  <c r="H20" i="1" l="1"/>
  <c r="I20" i="1" s="1"/>
  <c r="G20" i="1"/>
  <c r="I21" i="1" l="1"/>
  <c r="H33" i="1" l="1"/>
  <c r="G33" i="1"/>
  <c r="D33" i="1"/>
  <c r="D28" i="1"/>
  <c r="I28" i="1" s="1"/>
  <c r="D27" i="1"/>
  <c r="D32" i="1"/>
  <c r="I32" i="1" s="1"/>
  <c r="D31" i="1"/>
  <c r="D30" i="1"/>
  <c r="I29" i="1"/>
  <c r="I26" i="1"/>
  <c r="I18" i="1"/>
  <c r="I17" i="1"/>
  <c r="I15" i="1"/>
  <c r="I14" i="1"/>
  <c r="I13" i="1"/>
  <c r="I12" i="1"/>
  <c r="I11" i="1"/>
  <c r="I10" i="1"/>
  <c r="I9" i="1"/>
  <c r="F10" i="1"/>
  <c r="F11" i="1"/>
  <c r="F12" i="1"/>
  <c r="F29" i="1" s="1"/>
  <c r="F13" i="1"/>
  <c r="F30" i="1" s="1"/>
  <c r="F14" i="1"/>
  <c r="F31" i="1" s="1"/>
  <c r="F15" i="1"/>
  <c r="F16" i="1"/>
  <c r="F32" i="1" s="1"/>
  <c r="F17" i="1"/>
  <c r="F18" i="1"/>
  <c r="F28" i="1" l="1"/>
  <c r="I33" i="1"/>
  <c r="I31" i="1"/>
  <c r="F33" i="1"/>
  <c r="D25" i="1"/>
  <c r="F25" i="1" s="1"/>
  <c r="G25" i="1"/>
  <c r="I30" i="1"/>
  <c r="H25" i="1"/>
  <c r="I27" i="1"/>
  <c r="F27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I25" i="1" l="1"/>
  <c r="H44" i="1"/>
  <c r="G44" i="1"/>
  <c r="E44" i="1"/>
  <c r="I35" i="1"/>
  <c r="F35" i="1"/>
  <c r="D44" i="1"/>
  <c r="F41" i="1"/>
  <c r="I41" i="1"/>
  <c r="I44" i="1" l="1"/>
  <c r="I45" i="1" s="1"/>
  <c r="F44" i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<sst xmlns="http://schemas.openxmlformats.org/spreadsheetml/2006/main" count="64" uniqueCount="35">
  <si>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</si>
  <si>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</si>
  <si>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</si>
  <si>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</si>
  <si>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</si>
  <si>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</si>
  <si>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</si>
  <si>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</si>
  <si>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</si>
  <si>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</si>
  <si>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</si>
  <si>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</si>
  <si>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</si>
  <si>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</si>
  <si>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</si>
  <si>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</si>
  <si>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</si>
  <si>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</si>
  <si>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</si>
  <si>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</si>
  <si>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</si>
  <si>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</si>
  <si>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</si>
  <si>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</si>
  <si>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</si>
  <si>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</si>
  <si>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</si>
  <si>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</si>
  <si>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</si>
  <si>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</si>
  <si>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</si>
  <si>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</si>
  <si>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</si>
  <si>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</si>
  <si>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31 DE AGOSTO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</si>
</sst>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7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3" fillId="0" borderId="10" xfId="0" applyNumberFormat="1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6" fillId="3" borderId="0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GridLines="0" tabSelected="1" zoomScaleNormal="100" workbookViewId="0">
      <selection activeCell="N38" sqref="N38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</cols>
  <sheetData>
    <row r="1" spans="1:9" x14ac:dyDescent="0.25">
      <c r="A1" s="64" t="s">
        <v>29</v>
      </c>
      <c r="B1" s="64"/>
      <c r="C1" s="64"/>
      <c r="D1" s="64"/>
      <c r="E1" s="64"/>
      <c r="F1" s="64"/>
      <c r="G1" s="64"/>
      <c r="H1" s="64"/>
      <c r="I1" s="64"/>
    </row>
    <row r="2" spans="1:9" x14ac:dyDescent="0.25">
      <c r="A2" s="64" t="s">
        <v>30</v>
      </c>
      <c r="B2" s="64"/>
      <c r="C2" s="64"/>
      <c r="D2" s="64"/>
      <c r="E2" s="64"/>
      <c r="F2" s="64"/>
      <c r="G2" s="64"/>
      <c r="H2" s="64"/>
      <c r="I2" s="64"/>
    </row>
    <row r="3" spans="1:9" x14ac:dyDescent="0.25">
      <c r="A3" s="64" t="s">
        <v>31</v>
      </c>
      <c r="B3" s="64"/>
      <c r="C3" s="64"/>
      <c r="D3" s="64"/>
      <c r="E3" s="64"/>
      <c r="F3" s="64"/>
      <c r="G3" s="64"/>
      <c r="H3" s="64"/>
      <c r="I3" s="64"/>
    </row>
    <row r="4" spans="1:9" x14ac:dyDescent="0.25">
      <c r="A4" s="64" t="s">
        <v>32</v>
      </c>
      <c r="B4" s="64"/>
      <c r="C4" s="64"/>
      <c r="D4" s="64"/>
      <c r="E4" s="64"/>
      <c r="F4" s="64"/>
      <c r="G4" s="64"/>
      <c r="H4" s="64"/>
      <c r="I4" s="64"/>
    </row>
    <row r="5" spans="1:9" ht="15.75" thickBot="1" x14ac:dyDescent="0.3">
      <c r="A5" s="64" t="s">
        <v>34</v>
      </c>
      <c r="B5" s="64"/>
      <c r="C5" s="64"/>
      <c r="D5" s="64"/>
      <c r="E5" s="64"/>
      <c r="F5" s="64"/>
      <c r="G5" s="64"/>
      <c r="H5" s="64"/>
      <c r="I5" s="64"/>
    </row>
    <row r="6" spans="1:9" ht="15.75" thickBot="1" x14ac:dyDescent="0.3">
      <c r="A6" s="65" t="s">
        <v>0</v>
      </c>
      <c r="B6" s="66"/>
      <c r="C6" s="67"/>
      <c r="D6" s="48" t="s">
        <v>1</v>
      </c>
      <c r="E6" s="49"/>
      <c r="F6" s="49"/>
      <c r="G6" s="49"/>
      <c r="H6" s="50"/>
      <c r="I6" s="74" t="s">
        <v>2</v>
      </c>
    </row>
    <row r="7" spans="1:9" ht="24.75" thickBot="1" x14ac:dyDescent="0.3">
      <c r="A7" s="68"/>
      <c r="B7" s="69"/>
      <c r="C7" s="70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52"/>
    </row>
    <row r="8" spans="1:9" ht="15.75" thickBot="1" x14ac:dyDescent="0.3">
      <c r="A8" s="71"/>
      <c r="B8" s="72"/>
      <c r="C8" s="73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9" x14ac:dyDescent="0.25">
      <c r="A9" s="56" t="s">
        <v>10</v>
      </c>
      <c r="B9" s="57"/>
      <c r="C9" s="57"/>
      <c r="D9" s="16">
        <v>1975866155</v>
      </c>
      <c r="E9" s="16">
        <v>240850084.47</v>
      </c>
      <c r="F9" s="16">
        <f>+E9+D9</f>
        <v>2216716239.4699998</v>
      </c>
      <c r="G9" s="16">
        <v>2213752518.5599995</v>
      </c>
      <c r="H9" s="16">
        <v>2213752518.5599995</v>
      </c>
      <c r="I9" s="16">
        <f>+H9-D9</f>
        <v>237886363.55999947</v>
      </c>
    </row>
    <row r="10" spans="1:9" x14ac:dyDescent="0.25">
      <c r="A10" s="58" t="s">
        <v>11</v>
      </c>
      <c r="B10" s="59"/>
      <c r="C10" s="59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9" x14ac:dyDescent="0.25">
      <c r="A11" s="58" t="s">
        <v>12</v>
      </c>
      <c r="B11" s="59"/>
      <c r="C11" s="59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9" x14ac:dyDescent="0.25">
      <c r="A12" s="58" t="s">
        <v>13</v>
      </c>
      <c r="B12" s="59"/>
      <c r="C12" s="59"/>
      <c r="D12" s="17">
        <v>471469372</v>
      </c>
      <c r="E12" s="17">
        <v>31033163.840000004</v>
      </c>
      <c r="F12" s="17">
        <f t="shared" si="0"/>
        <v>502502535.84000003</v>
      </c>
      <c r="G12" s="17">
        <v>415219745.28000009</v>
      </c>
      <c r="H12" s="17">
        <v>400429716.32000005</v>
      </c>
      <c r="I12" s="17">
        <f t="shared" si="1"/>
        <v>-71039655.679999948</v>
      </c>
    </row>
    <row r="13" spans="1:9" x14ac:dyDescent="0.25">
      <c r="A13" s="60" t="s">
        <v>14</v>
      </c>
      <c r="B13" s="61"/>
      <c r="C13" s="61"/>
      <c r="D13" s="17">
        <v>69492655</v>
      </c>
      <c r="E13" s="17">
        <v>82874404.669999987</v>
      </c>
      <c r="F13" s="17">
        <f t="shared" si="0"/>
        <v>152367059.66999999</v>
      </c>
      <c r="G13" s="17">
        <v>151534411.25999996</v>
      </c>
      <c r="H13" s="17">
        <v>151534411.25999996</v>
      </c>
      <c r="I13" s="17">
        <f t="shared" si="1"/>
        <v>82041756.259999961</v>
      </c>
    </row>
    <row r="14" spans="1:9" x14ac:dyDescent="0.25">
      <c r="A14" s="58" t="s">
        <v>15</v>
      </c>
      <c r="B14" s="59"/>
      <c r="C14" s="59"/>
      <c r="D14" s="17">
        <v>106220842</v>
      </c>
      <c r="E14" s="17">
        <v>31478476.290000007</v>
      </c>
      <c r="F14" s="17">
        <f t="shared" si="0"/>
        <v>137699318.29000002</v>
      </c>
      <c r="G14" s="17">
        <v>114272037.81999999</v>
      </c>
      <c r="H14" s="17">
        <v>114272037.81999998</v>
      </c>
      <c r="I14" s="17">
        <f t="shared" si="1"/>
        <v>8051195.8199999779</v>
      </c>
    </row>
    <row r="15" spans="1:9" ht="27" customHeight="1" x14ac:dyDescent="0.25">
      <c r="A15" s="62" t="s">
        <v>16</v>
      </c>
      <c r="B15" s="63"/>
      <c r="C15" s="33"/>
      <c r="D15" s="17">
        <v>0</v>
      </c>
      <c r="E15" s="17">
        <v>0</v>
      </c>
      <c r="F15" s="17">
        <f t="shared" si="0"/>
        <v>0</v>
      </c>
      <c r="G15" s="17">
        <v>0</v>
      </c>
      <c r="H15" s="17">
        <v>0</v>
      </c>
      <c r="I15" s="17">
        <f t="shared" si="1"/>
        <v>0</v>
      </c>
    </row>
    <row r="16" spans="1:9" ht="27" customHeight="1" x14ac:dyDescent="0.25">
      <c r="A16" s="58" t="s">
        <v>17</v>
      </c>
      <c r="B16" s="59"/>
      <c r="C16" s="59"/>
      <c r="D16" s="17">
        <v>1918627903</v>
      </c>
      <c r="E16" s="17">
        <v>30564589.480000004</v>
      </c>
      <c r="F16" s="17">
        <f t="shared" si="0"/>
        <v>1949192492.48</v>
      </c>
      <c r="G16" s="17">
        <v>1416637466.4799998</v>
      </c>
      <c r="H16" s="17">
        <v>1413637466.8899999</v>
      </c>
      <c r="I16" s="17">
        <f>+H16-D16</f>
        <v>-504990436.11000013</v>
      </c>
    </row>
    <row r="17" spans="1:9" ht="29.25" customHeight="1" x14ac:dyDescent="0.25">
      <c r="A17" s="58" t="s">
        <v>18</v>
      </c>
      <c r="B17" s="59"/>
      <c r="C17" s="59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9" x14ac:dyDescent="0.25">
      <c r="A18" s="58" t="s">
        <v>19</v>
      </c>
      <c r="B18" s="59"/>
      <c r="C18" s="59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9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9" ht="15.75" thickBot="1" x14ac:dyDescent="0.3">
      <c r="A20" s="7"/>
      <c r="B20" s="8"/>
      <c r="C20" s="9" t="s">
        <v>20</v>
      </c>
      <c r="D20" s="18">
        <v>4541676927</v>
      </c>
      <c r="E20" s="18">
        <f>SUM(E9:E19)</f>
        <v>416800718.75000006</v>
      </c>
      <c r="F20" s="18">
        <f>+E20+D20</f>
        <v>4958477645.75</v>
      </c>
      <c r="G20" s="18">
        <f>SUM(G9:G19)</f>
        <v>4311416179.3999996</v>
      </c>
      <c r="H20" s="18">
        <f>SUM(H9:H19)</f>
        <v>4293626150.8499994</v>
      </c>
      <c r="I20" s="18">
        <f>+H20-D20</f>
        <v>-248050776.15000057</v>
      </c>
    </row>
    <row r="21" spans="1:9" ht="15.75" thickBot="1" x14ac:dyDescent="0.3">
      <c r="A21" s="10"/>
      <c r="B21" s="10"/>
      <c r="C21" s="10"/>
      <c r="D21" s="10"/>
      <c r="E21" s="10"/>
      <c r="F21" s="10"/>
      <c r="G21" s="30" t="s">
        <v>21</v>
      </c>
      <c r="H21" s="31"/>
      <c r="I21" s="27">
        <f>I20</f>
        <v>-248050776.15000057</v>
      </c>
    </row>
    <row r="22" spans="1:9" ht="15.75" thickBot="1" x14ac:dyDescent="0.3">
      <c r="A22" s="39" t="s">
        <v>22</v>
      </c>
      <c r="B22" s="40"/>
      <c r="C22" s="41"/>
      <c r="D22" s="48" t="s">
        <v>1</v>
      </c>
      <c r="E22" s="49"/>
      <c r="F22" s="49"/>
      <c r="G22" s="49"/>
      <c r="H22" s="50"/>
      <c r="I22" s="51" t="s">
        <v>2</v>
      </c>
    </row>
    <row r="23" spans="1:9" ht="24.75" thickBot="1" x14ac:dyDescent="0.3">
      <c r="A23" s="42"/>
      <c r="B23" s="43"/>
      <c r="C23" s="44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52"/>
    </row>
    <row r="24" spans="1:9" ht="15.75" thickBot="1" x14ac:dyDescent="0.3">
      <c r="A24" s="45"/>
      <c r="B24" s="46"/>
      <c r="C24" s="47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9" x14ac:dyDescent="0.25">
      <c r="A25" s="53" t="s">
        <v>23</v>
      </c>
      <c r="B25" s="54"/>
      <c r="C25" s="55"/>
      <c r="D25" s="22">
        <f>+D26+D27+D28+D29+D30+D31+D32+D33</f>
        <v>4541676927</v>
      </c>
      <c r="E25" s="20">
        <f>E26+E27+E28+E29+E30+E31+E32+E33</f>
        <v>416800718.75000006</v>
      </c>
      <c r="F25" s="20">
        <f>+E25+D25</f>
        <v>4958477645.75</v>
      </c>
      <c r="G25" s="20">
        <f>G26+G27+G28+G29+G30+G31+G32+G33</f>
        <v>4311416179.3999996</v>
      </c>
      <c r="H25" s="20">
        <f>H26+H27+H28+H29+H30+H31+H32+H33</f>
        <v>4293626150.8499994</v>
      </c>
      <c r="I25" s="21">
        <f>+H25-D25</f>
        <v>-248050776.15000057</v>
      </c>
    </row>
    <row r="26" spans="1:9" x14ac:dyDescent="0.25">
      <c r="A26" s="11"/>
      <c r="B26" s="37" t="s">
        <v>10</v>
      </c>
      <c r="C26" s="38"/>
      <c r="D26" s="23">
        <f t="shared" ref="D26:D31" si="2">+D9</f>
        <v>1975866155</v>
      </c>
      <c r="E26" s="23">
        <f>E9</f>
        <v>240850084.47</v>
      </c>
      <c r="F26" s="23">
        <f t="shared" ref="F26:G26" si="3">F9</f>
        <v>2216716239.4699998</v>
      </c>
      <c r="G26" s="23">
        <f t="shared" si="3"/>
        <v>2213752518.5599995</v>
      </c>
      <c r="H26" s="23">
        <f>H9</f>
        <v>2213752518.5599995</v>
      </c>
      <c r="I26" s="23">
        <f t="shared" ref="I26:I33" si="4">+H26-D26</f>
        <v>237886363.55999947</v>
      </c>
    </row>
    <row r="27" spans="1:9" ht="16.5" customHeight="1" x14ac:dyDescent="0.25">
      <c r="A27" s="11"/>
      <c r="B27" s="37" t="s">
        <v>11</v>
      </c>
      <c r="C27" s="38"/>
      <c r="D27" s="23">
        <f t="shared" si="2"/>
        <v>0</v>
      </c>
      <c r="E27" s="23">
        <v>0</v>
      </c>
      <c r="F27" s="23">
        <f t="shared" ref="F27:F33" si="5">+E27+D27</f>
        <v>0</v>
      </c>
      <c r="G27" s="23">
        <v>0</v>
      </c>
      <c r="H27" s="23">
        <v>0</v>
      </c>
      <c r="I27" s="23">
        <f t="shared" si="4"/>
        <v>0</v>
      </c>
    </row>
    <row r="28" spans="1:9" x14ac:dyDescent="0.25">
      <c r="A28" s="11"/>
      <c r="B28" s="37" t="s">
        <v>12</v>
      </c>
      <c r="C28" s="38"/>
      <c r="D28" s="23">
        <f t="shared" si="2"/>
        <v>0</v>
      </c>
      <c r="E28" s="23">
        <v>0</v>
      </c>
      <c r="F28" s="23">
        <f t="shared" si="5"/>
        <v>0</v>
      </c>
      <c r="G28" s="23">
        <v>0</v>
      </c>
      <c r="H28" s="23">
        <v>0</v>
      </c>
      <c r="I28" s="23">
        <f t="shared" si="4"/>
        <v>0</v>
      </c>
    </row>
    <row r="29" spans="1:9" x14ac:dyDescent="0.25">
      <c r="A29" s="11"/>
      <c r="B29" s="37" t="s">
        <v>13</v>
      </c>
      <c r="C29" s="38"/>
      <c r="D29" s="23">
        <f t="shared" si="2"/>
        <v>471469372</v>
      </c>
      <c r="E29" s="23">
        <f>E12</f>
        <v>31033163.840000004</v>
      </c>
      <c r="F29" s="23">
        <f t="shared" ref="F29:H29" si="6">F12</f>
        <v>502502535.84000003</v>
      </c>
      <c r="G29" s="23">
        <f t="shared" si="6"/>
        <v>415219745.28000009</v>
      </c>
      <c r="H29" s="23">
        <f t="shared" si="6"/>
        <v>400429716.32000005</v>
      </c>
      <c r="I29" s="23">
        <f>+H29-D29</f>
        <v>-71039655.679999948</v>
      </c>
    </row>
    <row r="30" spans="1:9" ht="15" customHeight="1" x14ac:dyDescent="0.25">
      <c r="A30" s="11"/>
      <c r="B30" s="37" t="s">
        <v>14</v>
      </c>
      <c r="C30" s="38"/>
      <c r="D30" s="23">
        <f t="shared" si="2"/>
        <v>69492655</v>
      </c>
      <c r="E30" s="23">
        <f t="shared" ref="E30:H31" si="7">E13</f>
        <v>82874404.669999987</v>
      </c>
      <c r="F30" s="23">
        <f t="shared" si="7"/>
        <v>152367059.66999999</v>
      </c>
      <c r="G30" s="23">
        <f t="shared" si="7"/>
        <v>151534411.25999996</v>
      </c>
      <c r="H30" s="23">
        <f t="shared" si="7"/>
        <v>151534411.25999996</v>
      </c>
      <c r="I30" s="23">
        <f t="shared" si="4"/>
        <v>82041756.259999961</v>
      </c>
    </row>
    <row r="31" spans="1:9" ht="15" customHeight="1" x14ac:dyDescent="0.25">
      <c r="A31" s="11"/>
      <c r="B31" s="37" t="s">
        <v>15</v>
      </c>
      <c r="C31" s="38"/>
      <c r="D31" s="23">
        <f t="shared" si="2"/>
        <v>106220842</v>
      </c>
      <c r="E31" s="23">
        <f t="shared" si="7"/>
        <v>31478476.290000007</v>
      </c>
      <c r="F31" s="23">
        <f t="shared" si="7"/>
        <v>137699318.29000002</v>
      </c>
      <c r="G31" s="23">
        <f t="shared" si="7"/>
        <v>114272037.81999999</v>
      </c>
      <c r="H31" s="23">
        <f t="shared" si="7"/>
        <v>114272037.81999998</v>
      </c>
      <c r="I31" s="23">
        <f t="shared" si="4"/>
        <v>8051195.8199999779</v>
      </c>
    </row>
    <row r="32" spans="1:9" ht="42" customHeight="1" x14ac:dyDescent="0.25">
      <c r="A32" s="11"/>
      <c r="B32" s="37" t="s">
        <v>17</v>
      </c>
      <c r="C32" s="38"/>
      <c r="D32" s="23">
        <f>+D16</f>
        <v>1918627903</v>
      </c>
      <c r="E32" s="23">
        <f>E16</f>
        <v>30564589.480000004</v>
      </c>
      <c r="F32" s="23">
        <f t="shared" ref="F32:H32" si="8">F16</f>
        <v>1949192492.48</v>
      </c>
      <c r="G32" s="23">
        <f t="shared" si="8"/>
        <v>1416637466.4799998</v>
      </c>
      <c r="H32" s="23">
        <f t="shared" si="8"/>
        <v>1413637466.8899999</v>
      </c>
      <c r="I32" s="23">
        <f t="shared" si="4"/>
        <v>-504990436.11000013</v>
      </c>
    </row>
    <row r="33" spans="1:9" ht="26.25" customHeight="1" x14ac:dyDescent="0.25">
      <c r="A33" s="11"/>
      <c r="B33" s="37" t="s">
        <v>18</v>
      </c>
      <c r="C33" s="38"/>
      <c r="D33" s="23">
        <f>+D17</f>
        <v>0</v>
      </c>
      <c r="E33" s="23">
        <f>+E17</f>
        <v>0</v>
      </c>
      <c r="F33" s="23">
        <f t="shared" si="5"/>
        <v>0</v>
      </c>
      <c r="G33" s="23">
        <f>+G17</f>
        <v>0</v>
      </c>
      <c r="H33" s="23">
        <f>+H17</f>
        <v>0</v>
      </c>
      <c r="I33" s="23">
        <f t="shared" si="4"/>
        <v>0</v>
      </c>
    </row>
    <row r="34" spans="1:9" x14ac:dyDescent="0.25">
      <c r="A34" s="11"/>
      <c r="B34" s="32"/>
      <c r="C34" s="33"/>
      <c r="D34" s="24"/>
      <c r="E34" s="3"/>
      <c r="F34" s="3"/>
      <c r="G34" s="3"/>
      <c r="H34" s="3"/>
      <c r="I34" s="3"/>
    </row>
    <row r="35" spans="1:9" ht="48.75" customHeight="1" x14ac:dyDescent="0.25">
      <c r="A35" s="34" t="s">
        <v>24</v>
      </c>
      <c r="B35" s="35"/>
      <c r="C35" s="36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37" t="s">
        <v>11</v>
      </c>
      <c r="C36" s="38"/>
      <c r="D36" s="17">
        <v>0</v>
      </c>
      <c r="E36" s="17">
        <v>0</v>
      </c>
      <c r="F36" s="17">
        <f t="shared" ref="F36:F39" si="9">+E36+D36</f>
        <v>0</v>
      </c>
      <c r="G36" s="17">
        <v>0</v>
      </c>
      <c r="H36" s="17">
        <v>0</v>
      </c>
      <c r="I36" s="17">
        <f t="shared" ref="I36:I39" si="10">+H36-D36</f>
        <v>0</v>
      </c>
    </row>
    <row r="37" spans="1:9" x14ac:dyDescent="0.25">
      <c r="A37" s="11"/>
      <c r="B37" s="37" t="s">
        <v>14</v>
      </c>
      <c r="C37" s="38"/>
      <c r="D37" s="17">
        <v>0</v>
      </c>
      <c r="E37" s="17">
        <v>0</v>
      </c>
      <c r="F37" s="17">
        <f t="shared" si="9"/>
        <v>0</v>
      </c>
      <c r="G37" s="17">
        <v>0</v>
      </c>
      <c r="H37" s="17">
        <v>0</v>
      </c>
      <c r="I37" s="17">
        <f t="shared" si="10"/>
        <v>0</v>
      </c>
    </row>
    <row r="38" spans="1:9" ht="28.5" customHeight="1" x14ac:dyDescent="0.25">
      <c r="A38" s="11"/>
      <c r="B38" s="37" t="s">
        <v>16</v>
      </c>
      <c r="C38" s="38"/>
      <c r="D38" s="17">
        <v>0</v>
      </c>
      <c r="E38" s="17">
        <v>0</v>
      </c>
      <c r="F38" s="17">
        <f t="shared" si="9"/>
        <v>0</v>
      </c>
      <c r="G38" s="17">
        <v>0</v>
      </c>
      <c r="H38" s="17">
        <v>0</v>
      </c>
      <c r="I38" s="17">
        <f t="shared" si="10"/>
        <v>0</v>
      </c>
    </row>
    <row r="39" spans="1:9" ht="33" customHeight="1" x14ac:dyDescent="0.25">
      <c r="A39" s="11"/>
      <c r="B39" s="37" t="s">
        <v>18</v>
      </c>
      <c r="C39" s="38"/>
      <c r="D39" s="17">
        <v>0</v>
      </c>
      <c r="E39" s="17">
        <v>0</v>
      </c>
      <c r="F39" s="17">
        <f t="shared" si="9"/>
        <v>0</v>
      </c>
      <c r="G39" s="17">
        <v>0</v>
      </c>
      <c r="H39" s="17">
        <v>0</v>
      </c>
      <c r="I39" s="17">
        <f t="shared" si="10"/>
        <v>0</v>
      </c>
    </row>
    <row r="40" spans="1:9" x14ac:dyDescent="0.25">
      <c r="A40" s="11"/>
      <c r="B40" s="32"/>
      <c r="C40" s="33"/>
      <c r="D40" s="25"/>
      <c r="E40" s="3"/>
      <c r="F40" s="3"/>
      <c r="G40" s="3"/>
      <c r="H40" s="3"/>
      <c r="I40" s="3"/>
    </row>
    <row r="41" spans="1:9" x14ac:dyDescent="0.25">
      <c r="A41" s="34" t="s">
        <v>19</v>
      </c>
      <c r="B41" s="35"/>
      <c r="C41" s="36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37" t="s">
        <v>19</v>
      </c>
      <c r="C42" s="38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28"/>
      <c r="C43" s="29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4541676927</v>
      </c>
      <c r="E44" s="18">
        <f>+E41+E35+E25</f>
        <v>416800718.75000006</v>
      </c>
      <c r="F44" s="18">
        <f>+E44+D44</f>
        <v>4958477645.75</v>
      </c>
      <c r="G44" s="18">
        <f>+G41+G35+G25</f>
        <v>4311416179.3999996</v>
      </c>
      <c r="H44" s="18">
        <f>+H41+H35+H25</f>
        <v>4293626150.8499994</v>
      </c>
      <c r="I44" s="18">
        <f>+H44-D44</f>
        <v>-248050776.15000057</v>
      </c>
    </row>
    <row r="45" spans="1:9" ht="15.75" thickBot="1" x14ac:dyDescent="0.3">
      <c r="E45" s="10"/>
      <c r="F45" s="10"/>
      <c r="G45" s="30" t="s">
        <v>21</v>
      </c>
      <c r="H45" s="31"/>
      <c r="I45" s="27">
        <f>I44</f>
        <v>-248050776.15000057</v>
      </c>
    </row>
    <row r="46" spans="1:9" ht="15" customHeight="1" x14ac:dyDescent="0.25">
      <c r="A46" s="76" t="s">
        <v>33</v>
      </c>
      <c r="B46" s="76"/>
      <c r="C46" s="76"/>
      <c r="D46" s="76"/>
      <c r="E46" s="76"/>
    </row>
    <row r="47" spans="1:9" x14ac:dyDescent="0.25">
      <c r="A47" s="75"/>
      <c r="B47" s="75"/>
      <c r="C47" s="75"/>
    </row>
    <row r="48" spans="1:9" x14ac:dyDescent="0.25">
      <c r="A48" s="19"/>
      <c r="B48" s="19"/>
      <c r="C48" s="19"/>
    </row>
    <row r="49" spans="1:3" x14ac:dyDescent="0.25">
      <c r="A49" s="19"/>
      <c r="B49" s="19"/>
      <c r="C49" s="19"/>
    </row>
    <row r="50" spans="1:3" x14ac:dyDescent="0.25">
      <c r="A50" s="75"/>
      <c r="B50" s="75"/>
      <c r="C50" s="75"/>
    </row>
  </sheetData>
  <mergeCells count="44">
    <mergeCell ref="A47:C47"/>
    <mergeCell ref="A50:C50"/>
    <mergeCell ref="A1:I1"/>
    <mergeCell ref="A2:I2"/>
    <mergeCell ref="A5:I5"/>
    <mergeCell ref="A6:C8"/>
    <mergeCell ref="D6:H6"/>
    <mergeCell ref="I6:I7"/>
    <mergeCell ref="A3:I3"/>
    <mergeCell ref="A4:I4"/>
    <mergeCell ref="G21:H21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B32:C32"/>
    <mergeCell ref="B33:C33"/>
    <mergeCell ref="A22:C24"/>
    <mergeCell ref="D22:H22"/>
    <mergeCell ref="I22:I23"/>
    <mergeCell ref="A25:C25"/>
    <mergeCell ref="B26:C26"/>
    <mergeCell ref="B27:C27"/>
    <mergeCell ref="B28:C28"/>
    <mergeCell ref="B29:C29"/>
    <mergeCell ref="B30:C30"/>
    <mergeCell ref="B31:C31"/>
    <mergeCell ref="B43:C43"/>
    <mergeCell ref="G45:H45"/>
    <mergeCell ref="B34:C34"/>
    <mergeCell ref="A35:C35"/>
    <mergeCell ref="B36:C36"/>
    <mergeCell ref="B37:C37"/>
    <mergeCell ref="B38:C38"/>
    <mergeCell ref="B40:C40"/>
    <mergeCell ref="A41:C41"/>
    <mergeCell ref="B42:C42"/>
    <mergeCell ref="B39:C39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7" right="0.7" top="0.75" bottom="0.75" header="0.3" footer="0.3"/>
  <pageSetup paperSize="9" scale="79" fitToHeight="0" orientation="landscape" r:id="rId4"/>
  <ignoredErrors>
    <ignoredError sqref="F35 F41 F44 F27:F28 F33" formula="1"/>
    <ignoredError sqref="D24:H24 D8:H8" numberStoredAsText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- Julio 2019</vt:lpstr>
      <vt:lpstr>'Enero - Julio 2019'!Área_de_impresión</vt:lpstr>
      <vt:lpstr>'Enero - Julio 2019'!Títulos_a_imprimir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2019-09-09T05:40:19Z</cp:lastPrinted>
  <dcterms:created xsi:type="dcterms:W3CDTF">2019-02-11T19:56:44Z</dcterms:created>
  <dcterms:modified xsi:type="dcterms:W3CDTF">2019-09-11T18:23:47Z</dcterms:modified>
</cp:coreProperties>
</file>