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UEVA LAP\ESCRITORIO\ENLACE DE FISCALIZACIÓN\MQ\2025\PRESUPUESTO CIUDADANO\"/>
    </mc:Choice>
  </mc:AlternateContent>
  <xr:revisionPtr revIDLastSave="0" documentId="13_ncr:1_{D1126722-189A-4775-B8DE-001F4FB6FA98}" xr6:coauthVersionLast="47" xr6:coauthVersionMax="47" xr10:uidLastSave="{00000000-0000-0000-0000-000000000000}"/>
  <bookViews>
    <workbookView xWindow="32280" yWindow="-7320" windowWidth="32640" windowHeight="21120" xr2:uid="{00000000-000D-0000-FFFF-FFFF00000000}"/>
  </bookViews>
  <sheets>
    <sheet name="Calendario-Ingreso base mensual" sheetId="1" r:id="rId1"/>
  </sheets>
  <definedNames>
    <definedName name="_xlnm.Print_Area" localSheetId="0">'Calendario-Ingreso base mensual'!$A$2:$N$65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H50" i="1"/>
  <c r="E50" i="1"/>
  <c r="J50" i="1"/>
  <c r="M50" i="1"/>
  <c r="K50" i="1"/>
  <c r="L50" i="1"/>
  <c r="B51" i="1"/>
  <c r="C50" i="1"/>
  <c r="B29" i="1"/>
  <c r="B27" i="1"/>
  <c r="B26" i="1"/>
  <c r="B14" i="1"/>
  <c r="B8" i="1"/>
  <c r="B7" i="1"/>
  <c r="D50" i="1"/>
  <c r="F50" i="1"/>
  <c r="N50" i="1"/>
  <c r="B65" i="1"/>
  <c r="B64" i="1"/>
  <c r="B61" i="1" s="1"/>
  <c r="B63" i="1"/>
  <c r="B62" i="1"/>
  <c r="B60" i="1"/>
  <c r="B59" i="1"/>
  <c r="B58" i="1"/>
  <c r="B56" i="1" s="1"/>
  <c r="B57" i="1"/>
  <c r="B55" i="1"/>
  <c r="B53" i="1"/>
  <c r="B52" i="1"/>
  <c r="B49" i="1"/>
  <c r="B48" i="1"/>
  <c r="B47" i="1"/>
  <c r="B46" i="1"/>
  <c r="B45" i="1"/>
  <c r="B44" i="1"/>
  <c r="B43" i="1"/>
  <c r="B42" i="1"/>
  <c r="B41" i="1"/>
  <c r="B40" i="1" s="1"/>
  <c r="B39" i="1"/>
  <c r="B38" i="1"/>
  <c r="B37" i="1"/>
  <c r="B36" i="1"/>
  <c r="B35" i="1"/>
  <c r="B33" i="1"/>
  <c r="B32" i="1"/>
  <c r="B31" i="1" s="1"/>
  <c r="B30" i="1"/>
  <c r="B28" i="1"/>
  <c r="B24" i="1"/>
  <c r="B23" i="1"/>
  <c r="B22" i="1" s="1"/>
  <c r="B21" i="1"/>
  <c r="B20" i="1"/>
  <c r="B19" i="1"/>
  <c r="B18" i="1"/>
  <c r="B17" i="1"/>
  <c r="B16" i="1" s="1"/>
  <c r="B15" i="1"/>
  <c r="B13" i="1"/>
  <c r="B12" i="1"/>
  <c r="B11" i="1"/>
  <c r="B10" i="1"/>
  <c r="B9" i="1"/>
  <c r="E31" i="1"/>
  <c r="C31" i="1"/>
  <c r="D31" i="1"/>
  <c r="F31" i="1"/>
  <c r="G31" i="1"/>
  <c r="H31" i="1"/>
  <c r="I31" i="1"/>
  <c r="J31" i="1"/>
  <c r="K31" i="1"/>
  <c r="L31" i="1"/>
  <c r="M31" i="1"/>
  <c r="N31" i="1"/>
  <c r="B54" i="1" l="1"/>
  <c r="G50" i="1"/>
  <c r="B50" i="1"/>
  <c r="B34" i="1"/>
  <c r="B25" i="1"/>
  <c r="B6" i="1"/>
  <c r="N34" i="1"/>
  <c r="M34" i="1"/>
  <c r="L34" i="1"/>
  <c r="K34" i="1"/>
  <c r="J34" i="1"/>
  <c r="I34" i="1"/>
  <c r="H34" i="1"/>
  <c r="G34" i="1"/>
  <c r="F34" i="1"/>
  <c r="E34" i="1"/>
  <c r="D34" i="1"/>
  <c r="C34" i="1"/>
  <c r="B5" i="1" l="1"/>
  <c r="B4" i="1" s="1"/>
  <c r="F6" i="1"/>
  <c r="G6" i="1"/>
  <c r="H6" i="1"/>
  <c r="I6" i="1"/>
  <c r="J6" i="1"/>
  <c r="K6" i="1"/>
  <c r="L6" i="1"/>
  <c r="M6" i="1"/>
  <c r="N6" i="1"/>
  <c r="D25" i="1" l="1"/>
  <c r="E25" i="1"/>
  <c r="F25" i="1"/>
  <c r="F5" i="1" s="1"/>
  <c r="F4" i="1" s="1"/>
  <c r="G25" i="1"/>
  <c r="G5" i="1" s="1"/>
  <c r="G4" i="1" s="1"/>
  <c r="H25" i="1"/>
  <c r="H5" i="1" s="1"/>
  <c r="H4" i="1" s="1"/>
  <c r="I25" i="1"/>
  <c r="I5" i="1" s="1"/>
  <c r="I4" i="1" s="1"/>
  <c r="J25" i="1"/>
  <c r="J5" i="1" s="1"/>
  <c r="J4" i="1" s="1"/>
  <c r="K25" i="1"/>
  <c r="K5" i="1" s="1"/>
  <c r="K4" i="1" s="1"/>
  <c r="L25" i="1"/>
  <c r="L5" i="1" s="1"/>
  <c r="L4" i="1" s="1"/>
  <c r="M25" i="1"/>
  <c r="M5" i="1" s="1"/>
  <c r="M4" i="1" s="1"/>
  <c r="N25" i="1"/>
  <c r="N5" i="1" s="1"/>
  <c r="N4" i="1" s="1"/>
  <c r="C6" i="1" l="1"/>
  <c r="D6" i="1"/>
  <c r="D5" i="1" s="1"/>
  <c r="D4" i="1" s="1"/>
  <c r="E6" i="1"/>
  <c r="E5" i="1" s="1"/>
  <c r="E4" i="1" s="1"/>
  <c r="C25" i="1"/>
  <c r="C5" i="1" l="1"/>
  <c r="C4" i="1" s="1"/>
</calcChain>
</file>

<file path=xl/sharedStrings.xml><?xml version="1.0" encoding="utf-8"?>
<sst xmlns="http://schemas.openxmlformats.org/spreadsheetml/2006/main" count="77" uniqueCount="75">
  <si>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</si>
  <si>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</si>
  <si>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</si>
  <si>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</si>
  <si>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</si>
  <si>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</si>
  <si>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</si>
  <si>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</si>
  <si>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</si>
  <si>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</si>
  <si>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</si>
  <si>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</si>
  <si>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</si>
  <si>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</si>
  <si>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</si>
  <si>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</si>
  <si>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</si>
  <si>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</si>
  <si>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</si>
  <si>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</si>
  <si>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</si>
  <si>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</si>
  <si>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</si>
  <si>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</si>
  <si>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</si>
  <si>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</si>
  <si>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</si>
  <si>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</si>
  <si>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</si>
  <si>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</si>
  <si>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</si>
  <si>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</si>
  <si>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</si>
  <si>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</si>
  <si>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</si>
  <si>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</si>
  <si>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</si>
  <si>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</si>
  <si>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</si>
  <si>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</si>
  <si>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</si>
  <si>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</si>
  <si>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</si>
  <si>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</si>
  <si>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</si>
  <si>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</si>
  <si>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</si>
  <si>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</si>
  <si>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</si>
  <si>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</si>
  <si>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</si>
  <si>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</si>
  <si>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</si>
  <si>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</si>
  <si>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</si>
  <si>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</si>
  <si>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</si>
  <si>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</si>
  <si>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</si>
  <si>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</si>
  <si>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</si>
  <si>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</si>
  <si>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Subsidios y Subvenciones</t>
  </si>
  <si>
    <t>Pensiones y Jubilaciones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</si>
  <si>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</si>
  <si>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</si>
  <si>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</si>
  <si>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</si>
  <si>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</si>
  <si>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Ingresos Derivados de Financiamiento Propio</t>
  </si>
  <si>
    <t>Aprovechamientos de Obras Públicas</t>
  </si>
  <si>
    <t>RUBRO</t>
  </si>
  <si>
    <t xml:space="preserve">Total de Ingresos Propios </t>
  </si>
  <si>
    <t>Total de Ingresos para el ejercicio 2024</t>
  </si>
  <si>
    <t>Municipio de Querétaro/Querétaro Calendario de Ingresos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</si>
</sst>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164" fontId="2" fillId="2" borderId="3" xfId="1" applyNumberFormat="1" applyFont="1" applyFill="1" applyBorder="1" applyAlignment="1">
      <alignment horizontal="center" vertical="center" wrapText="1"/>
    </xf>
    <xf numFmtId="9" fontId="2" fillId="2" borderId="0" xfId="3" applyFont="1" applyFill="1"/>
    <xf numFmtId="44" fontId="2" fillId="2" borderId="0" xfId="2" applyFont="1" applyFill="1"/>
    <xf numFmtId="3" fontId="4" fillId="3" borderId="5" xfId="4" applyNumberFormat="1" applyFont="1" applyFill="1" applyBorder="1" applyAlignment="1">
      <alignment horizontal="center" vertical="center" wrapText="1"/>
    </xf>
    <xf numFmtId="3" fontId="4" fillId="3" borderId="1" xfId="4" applyNumberFormat="1" applyFont="1" applyFill="1" applyBorder="1" applyAlignment="1">
      <alignment horizontal="center" vertical="center" wrapText="1"/>
    </xf>
    <xf numFmtId="3" fontId="4" fillId="3" borderId="8" xfId="4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3" fontId="4" fillId="5" borderId="8" xfId="4" applyNumberFormat="1" applyFont="1" applyFill="1" applyBorder="1" applyAlignment="1">
      <alignment horizontal="center" vertical="center" wrapText="1"/>
    </xf>
    <xf numFmtId="3" fontId="4" fillId="5" borderId="5" xfId="4" applyNumberFormat="1" applyFont="1" applyFill="1" applyBorder="1" applyAlignment="1">
      <alignment horizontal="center" vertical="center" wrapText="1"/>
    </xf>
    <xf numFmtId="3" fontId="4" fillId="5" borderId="1" xfId="4" applyNumberFormat="1" applyFont="1" applyFill="1" applyBorder="1" applyAlignment="1">
      <alignment horizontal="center" vertical="center" wrapText="1"/>
    </xf>
    <xf numFmtId="3" fontId="4" fillId="6" borderId="1" xfId="4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3" fontId="4" fillId="7" borderId="1" xfId="0" applyNumberFormat="1" applyFont="1" applyFill="1" applyBorder="1" applyAlignment="1">
      <alignment horizontal="center"/>
    </xf>
    <xf numFmtId="3" fontId="4" fillId="7" borderId="9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3"/>
    </xf>
    <xf numFmtId="0" fontId="4" fillId="6" borderId="4" xfId="0" applyFont="1" applyFill="1" applyBorder="1" applyAlignment="1">
      <alignment horizontal="left" vertical="center" wrapText="1" indent="1"/>
    </xf>
    <xf numFmtId="9" fontId="2" fillId="2" borderId="0" xfId="3" applyFont="1" applyFill="1" applyBorder="1"/>
    <xf numFmtId="3" fontId="2" fillId="2" borderId="3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3"/>
    </xf>
    <xf numFmtId="164" fontId="2" fillId="0" borderId="3" xfId="1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 xr:uid="{00000000-0005-0000-0000-000001000000}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65"/>
  <sheetViews>
    <sheetView tabSelected="1" view="pageLayout" zoomScaleNormal="100" workbookViewId="0">
      <selection activeCell="E12" sqref="E12"/>
    </sheetView>
  </sheetViews>
  <sheetFormatPr baseColWidth="10" defaultColWidth="11.453125" defaultRowHeight="10" x14ac:dyDescent="0.2"/>
  <cols>
    <col min="1" max="1" width="59.1796875" style="1" customWidth="1"/>
    <col min="2" max="2" width="13.54296875" style="1" bestFit="1" customWidth="1"/>
    <col min="3" max="3" width="12.7265625" style="1" bestFit="1" customWidth="1"/>
    <col min="4" max="14" width="11.453125" style="1"/>
    <col min="15" max="15" width="3.26953125" style="1" customWidth="1"/>
    <col min="16" max="27" width="11.453125" style="1"/>
    <col min="28" max="28" width="13.7265625" style="1" bestFit="1" customWidth="1"/>
    <col min="29" max="16384" width="11.453125" style="1"/>
  </cols>
  <sheetData>
    <row r="2" spans="1:27" ht="15.75" customHeight="1" x14ac:dyDescent="0.2">
      <c r="A2" s="22" t="s">
        <v>74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7" ht="13.5" thickBot="1" x14ac:dyDescent="0.25">
      <c r="A3" s="8" t="s">
        <v>71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27" ht="12" thickBot="1" x14ac:dyDescent="0.3">
      <c r="A4" s="13" t="s">
        <v>73</v>
      </c>
      <c r="B4" s="14">
        <f>B5+B50</f>
        <v>7609755140.9978914</v>
      </c>
      <c r="C4" s="15">
        <f>C5+C50</f>
        <v>1734382110.3755965</v>
      </c>
      <c r="D4" s="15">
        <f t="shared" ref="D4:N4" si="0">D5+D50</f>
        <v>611310370.71556163</v>
      </c>
      <c r="E4" s="15">
        <f t="shared" si="0"/>
        <v>524400037.09864509</v>
      </c>
      <c r="F4" s="15">
        <f t="shared" si="0"/>
        <v>538098008.15443087</v>
      </c>
      <c r="G4" s="15">
        <f t="shared" si="0"/>
        <v>558736638.54093134</v>
      </c>
      <c r="H4" s="15">
        <f t="shared" si="0"/>
        <v>533218307.94135338</v>
      </c>
      <c r="I4" s="15">
        <f t="shared" si="0"/>
        <v>527138848.32814544</v>
      </c>
      <c r="J4" s="15">
        <f t="shared" si="0"/>
        <v>509936051.35015076</v>
      </c>
      <c r="K4" s="15">
        <f t="shared" si="0"/>
        <v>549243250.44780993</v>
      </c>
      <c r="L4" s="15">
        <f t="shared" si="0"/>
        <v>534646483.25076336</v>
      </c>
      <c r="M4" s="15">
        <f t="shared" si="0"/>
        <v>501528270.54869962</v>
      </c>
      <c r="N4" s="15">
        <f t="shared" si="0"/>
        <v>487116764.24580371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 x14ac:dyDescent="0.25">
      <c r="A5" s="18" t="s">
        <v>72</v>
      </c>
      <c r="B5" s="12">
        <f>B6+B16+B22+B25+B31+B34</f>
        <v>4536913916.0029364</v>
      </c>
      <c r="C5" s="12">
        <f>C6+C25+C31+C34</f>
        <v>1424140098.2618473</v>
      </c>
      <c r="D5" s="12">
        <f t="shared" ref="D5:N5" si="1">D6+D25+D31+D34</f>
        <v>329114223.0491696</v>
      </c>
      <c r="E5" s="12">
        <f t="shared" si="1"/>
        <v>292270722.40113127</v>
      </c>
      <c r="F5" s="12">
        <f t="shared" si="1"/>
        <v>268279046.65772554</v>
      </c>
      <c r="G5" s="12">
        <f t="shared" si="1"/>
        <v>270665138.72524124</v>
      </c>
      <c r="H5" s="12">
        <f t="shared" si="1"/>
        <v>269077197.46920198</v>
      </c>
      <c r="I5" s="12">
        <f t="shared" si="1"/>
        <v>261856120.1573042</v>
      </c>
      <c r="J5" s="12">
        <f t="shared" si="1"/>
        <v>266228246.93972906</v>
      </c>
      <c r="K5" s="12">
        <f t="shared" si="1"/>
        <v>266630316.03241718</v>
      </c>
      <c r="L5" s="12">
        <f t="shared" si="1"/>
        <v>307600782.42265648</v>
      </c>
      <c r="M5" s="12">
        <f t="shared" si="1"/>
        <v>292805552.88709885</v>
      </c>
      <c r="N5" s="12">
        <f t="shared" si="1"/>
        <v>288246470.99941367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2" thickBot="1" x14ac:dyDescent="0.25">
      <c r="A6" s="16" t="s">
        <v>13</v>
      </c>
      <c r="B6" s="10">
        <f>SUM(B7:B15)</f>
        <v>3549910541.0002775</v>
      </c>
      <c r="C6" s="11">
        <f>+SUM(C7:C15)</f>
        <v>1337667121.1875949</v>
      </c>
      <c r="D6" s="9">
        <f t="shared" ref="D6:N6" si="2">+SUM(D7:D15)</f>
        <v>246386079.55361173</v>
      </c>
      <c r="E6" s="11">
        <f t="shared" si="2"/>
        <v>187667906.11184517</v>
      </c>
      <c r="F6" s="11">
        <f t="shared" si="2"/>
        <v>187218311.75038898</v>
      </c>
      <c r="G6" s="11">
        <f t="shared" si="2"/>
        <v>186138265.77080125</v>
      </c>
      <c r="H6" s="11">
        <f t="shared" si="2"/>
        <v>187680500.51518458</v>
      </c>
      <c r="I6" s="11">
        <f t="shared" si="2"/>
        <v>186581276.88264525</v>
      </c>
      <c r="J6" s="11">
        <f t="shared" si="2"/>
        <v>188415467.97302264</v>
      </c>
      <c r="K6" s="9">
        <f t="shared" si="2"/>
        <v>188353886.80697867</v>
      </c>
      <c r="L6" s="11">
        <f t="shared" si="2"/>
        <v>230634335.72927168</v>
      </c>
      <c r="M6" s="11">
        <f t="shared" si="2"/>
        <v>215571996.40839347</v>
      </c>
      <c r="N6" s="11">
        <f t="shared" si="2"/>
        <v>207595392.31053916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0.5" thickBot="1" x14ac:dyDescent="0.25">
      <c r="A7" s="24" t="s">
        <v>14</v>
      </c>
      <c r="B7" s="21">
        <f>SUM(C7:N7)</f>
        <v>12861411</v>
      </c>
      <c r="C7" s="25">
        <v>1076473.3</v>
      </c>
      <c r="D7" s="25">
        <v>947988.74</v>
      </c>
      <c r="E7" s="25">
        <v>945476.5</v>
      </c>
      <c r="F7" s="25">
        <v>1180825.8899999999</v>
      </c>
      <c r="G7" s="25">
        <v>826206.70000000007</v>
      </c>
      <c r="H7" s="25">
        <v>1045075.64</v>
      </c>
      <c r="I7" s="25">
        <v>771387.97</v>
      </c>
      <c r="J7" s="25">
        <v>935960.44000000006</v>
      </c>
      <c r="K7" s="25">
        <v>1227743.6899999995</v>
      </c>
      <c r="L7" s="25">
        <v>1177009.6299999999</v>
      </c>
      <c r="M7" s="25">
        <v>1455923.9300000002</v>
      </c>
      <c r="N7" s="25">
        <v>1271338.57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0.5" thickBot="1" x14ac:dyDescent="0.25">
      <c r="A8" s="24" t="s">
        <v>15</v>
      </c>
      <c r="B8" s="21">
        <f t="shared" ref="B8:B15" si="3">SUM(C8:N8)</f>
        <v>3458380973.0002775</v>
      </c>
      <c r="C8" s="25">
        <v>1329869905.9384613</v>
      </c>
      <c r="D8" s="25">
        <v>241036200.86846152</v>
      </c>
      <c r="E8" s="25">
        <v>179407569.12230772</v>
      </c>
      <c r="F8" s="25">
        <v>178253940.83230773</v>
      </c>
      <c r="G8" s="25">
        <v>178499370.75230771</v>
      </c>
      <c r="H8" s="25">
        <v>178971859.49230769</v>
      </c>
      <c r="I8" s="25">
        <v>177938654.18230769</v>
      </c>
      <c r="J8" s="25">
        <v>179335545.67230773</v>
      </c>
      <c r="K8" s="25">
        <v>179729160.19230792</v>
      </c>
      <c r="L8" s="25">
        <v>224115496.3323077</v>
      </c>
      <c r="M8" s="25">
        <v>209547012.82230774</v>
      </c>
      <c r="N8" s="25">
        <v>201676256.79258502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0.5" thickBot="1" x14ac:dyDescent="0.25">
      <c r="A9" s="24" t="s">
        <v>16</v>
      </c>
      <c r="B9" s="21">
        <f t="shared" si="3"/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0.5" thickBot="1" x14ac:dyDescent="0.25">
      <c r="A10" s="24" t="s">
        <v>17</v>
      </c>
      <c r="B10" s="21">
        <f t="shared" si="3"/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0.5" thickBot="1" x14ac:dyDescent="0.25">
      <c r="A11" s="24" t="s">
        <v>18</v>
      </c>
      <c r="B11" s="21">
        <f t="shared" si="3"/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0.5" thickBot="1" x14ac:dyDescent="0.25">
      <c r="A12" s="24" t="s">
        <v>19</v>
      </c>
      <c r="B12" s="21">
        <f t="shared" si="3"/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0.5" thickBot="1" x14ac:dyDescent="0.25">
      <c r="A13" s="17" t="s">
        <v>20</v>
      </c>
      <c r="B13" s="20">
        <f t="shared" si="3"/>
        <v>70000000.00000003</v>
      </c>
      <c r="C13" s="2">
        <v>3923068.9498111131</v>
      </c>
      <c r="D13" s="2">
        <v>3936495.584654402</v>
      </c>
      <c r="E13" s="2">
        <v>6988024.1697518704</v>
      </c>
      <c r="F13" s="2">
        <v>7472827.7466046996</v>
      </c>
      <c r="G13" s="2">
        <v>6419352.6554080499</v>
      </c>
      <c r="H13" s="2">
        <v>7348621.68149353</v>
      </c>
      <c r="I13" s="2">
        <v>7536470.0328032002</v>
      </c>
      <c r="J13" s="2">
        <v>7870658.6887603598</v>
      </c>
      <c r="K13" s="2">
        <v>7080794.1342757205</v>
      </c>
      <c r="L13" s="2">
        <v>3833953.9386972398</v>
      </c>
      <c r="M13" s="2">
        <v>3656362.2293310198</v>
      </c>
      <c r="N13" s="2">
        <v>3933370.1884088228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0.5" thickBot="1" x14ac:dyDescent="0.25">
      <c r="A14" s="17" t="s">
        <v>21</v>
      </c>
      <c r="B14" s="20">
        <f t="shared" si="3"/>
        <v>8668156.9999999832</v>
      </c>
      <c r="C14" s="2">
        <v>2797672.999322488</v>
      </c>
      <c r="D14" s="2">
        <v>465394.36049581901</v>
      </c>
      <c r="E14" s="2">
        <v>326836.31978557998</v>
      </c>
      <c r="F14" s="2">
        <v>310717.28147656203</v>
      </c>
      <c r="G14" s="2">
        <v>393335.6630854882</v>
      </c>
      <c r="H14" s="2">
        <v>314943.70138336997</v>
      </c>
      <c r="I14" s="2">
        <v>334764.697534348</v>
      </c>
      <c r="J14" s="2">
        <v>273303.17195452796</v>
      </c>
      <c r="K14" s="2">
        <v>316188.79039500997</v>
      </c>
      <c r="L14" s="2">
        <v>1507875.8282667401</v>
      </c>
      <c r="M14" s="2">
        <v>912697.42675471003</v>
      </c>
      <c r="N14" s="2">
        <v>714426.75954533997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0.5" thickBot="1" x14ac:dyDescent="0.25">
      <c r="A15" s="17" t="s">
        <v>22</v>
      </c>
      <c r="B15" s="20">
        <f t="shared" si="3"/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2" thickBot="1" x14ac:dyDescent="0.25">
      <c r="A16" s="16" t="s">
        <v>23</v>
      </c>
      <c r="B16" s="5">
        <f>SUM(B17:B21)</f>
        <v>0</v>
      </c>
      <c r="C16" s="11">
        <v>0</v>
      </c>
      <c r="D16" s="7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6">
        <v>0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0.5" thickBot="1" x14ac:dyDescent="0.25">
      <c r="A17" s="24" t="s">
        <v>24</v>
      </c>
      <c r="B17" s="21">
        <f t="shared" ref="B17:B21" si="4">SUM(C17:N17)</f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0.5" thickBot="1" x14ac:dyDescent="0.25">
      <c r="A18" s="24" t="s">
        <v>25</v>
      </c>
      <c r="B18" s="21">
        <f t="shared" si="4"/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0.5" thickBot="1" x14ac:dyDescent="0.25">
      <c r="A19" s="24" t="s">
        <v>26</v>
      </c>
      <c r="B19" s="21">
        <f t="shared" si="4"/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0.5" thickBot="1" x14ac:dyDescent="0.25">
      <c r="A20" s="24" t="s">
        <v>27</v>
      </c>
      <c r="B20" s="21">
        <f t="shared" si="4"/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0.5" thickBot="1" x14ac:dyDescent="0.25">
      <c r="A21" s="24" t="s">
        <v>28</v>
      </c>
      <c r="B21" s="21">
        <f t="shared" si="4"/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" thickBot="1" x14ac:dyDescent="0.25">
      <c r="A22" s="16" t="s">
        <v>29</v>
      </c>
      <c r="B22" s="5">
        <f>SUM(B23:B24)</f>
        <v>0</v>
      </c>
      <c r="C22" s="6">
        <v>0</v>
      </c>
      <c r="D22" s="7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6">
        <v>0</v>
      </c>
      <c r="M22" s="6">
        <v>0</v>
      </c>
      <c r="N22" s="6">
        <v>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0.5" thickBot="1" x14ac:dyDescent="0.25">
      <c r="A23" s="24" t="s">
        <v>30</v>
      </c>
      <c r="B23" s="21">
        <f t="shared" ref="B23:B24" si="5">SUM(C23:N23)</f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0.5" thickBot="1" x14ac:dyDescent="0.25">
      <c r="A24" s="24" t="s">
        <v>31</v>
      </c>
      <c r="B24" s="21">
        <f t="shared" si="5"/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2" thickBot="1" x14ac:dyDescent="0.25">
      <c r="A25" s="16" t="s">
        <v>32</v>
      </c>
      <c r="B25" s="6">
        <f>+SUM(B26:B30)</f>
        <v>650898662.00604129</v>
      </c>
      <c r="C25" s="6">
        <f>+SUM(C26:C30)</f>
        <v>58359993.806876473</v>
      </c>
      <c r="D25" s="7">
        <f t="shared" ref="D25:N25" si="6">+SUM(D26:D30)</f>
        <v>53232853.681899853</v>
      </c>
      <c r="E25" s="6">
        <f t="shared" si="6"/>
        <v>73765045.749819338</v>
      </c>
      <c r="F25" s="6">
        <f t="shared" si="6"/>
        <v>53128345.288513951</v>
      </c>
      <c r="G25" s="6">
        <f t="shared" si="6"/>
        <v>53560658.911839791</v>
      </c>
      <c r="H25" s="6">
        <f t="shared" si="6"/>
        <v>54925679.367440477</v>
      </c>
      <c r="I25" s="6">
        <f t="shared" si="6"/>
        <v>47327074.551570334</v>
      </c>
      <c r="J25" s="6">
        <f t="shared" si="6"/>
        <v>52215697.306869134</v>
      </c>
      <c r="K25" s="7">
        <f t="shared" si="6"/>
        <v>50625133.235246614</v>
      </c>
      <c r="L25" s="6">
        <f t="shared" si="6"/>
        <v>50953523.29802461</v>
      </c>
      <c r="M25" s="6">
        <f t="shared" si="6"/>
        <v>50410308.486541189</v>
      </c>
      <c r="N25" s="6">
        <f t="shared" si="6"/>
        <v>52394348.32139954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0.5" thickBot="1" x14ac:dyDescent="0.25">
      <c r="A26" s="24" t="s">
        <v>33</v>
      </c>
      <c r="B26" s="21">
        <f t="shared" ref="B26:B30" si="7">SUM(C26:N26)</f>
        <v>39213356</v>
      </c>
      <c r="C26" s="25">
        <v>3303689.64</v>
      </c>
      <c r="D26" s="25">
        <v>4009127.75</v>
      </c>
      <c r="E26" s="25">
        <v>3435707.4599999995</v>
      </c>
      <c r="F26" s="25">
        <v>2522621.9</v>
      </c>
      <c r="G26" s="25">
        <v>3522927.45</v>
      </c>
      <c r="H26" s="25">
        <v>3624869.15</v>
      </c>
      <c r="I26" s="25">
        <v>3379158.01</v>
      </c>
      <c r="J26" s="25">
        <v>2993873.845391518</v>
      </c>
      <c r="K26" s="25">
        <v>3832223.52</v>
      </c>
      <c r="L26" s="25">
        <v>2795209.07</v>
      </c>
      <c r="M26" s="25">
        <v>2406639.6199999996</v>
      </c>
      <c r="N26" s="25">
        <v>3387308.5846084771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0.5" thickBot="1" x14ac:dyDescent="0.25">
      <c r="A27" s="24" t="s">
        <v>34</v>
      </c>
      <c r="B27" s="21">
        <f t="shared" si="7"/>
        <v>576685306.00604129</v>
      </c>
      <c r="C27" s="25">
        <v>52527466.599410914</v>
      </c>
      <c r="D27" s="25">
        <v>47181195.65611551</v>
      </c>
      <c r="E27" s="25">
        <v>66957782.381300695</v>
      </c>
      <c r="F27" s="25">
        <v>48105737.191611499</v>
      </c>
      <c r="G27" s="25">
        <v>47833095.985607296</v>
      </c>
      <c r="H27" s="25">
        <v>44452479.765079603</v>
      </c>
      <c r="I27" s="25">
        <v>41580477.009022206</v>
      </c>
      <c r="J27" s="25">
        <v>46796897.098354504</v>
      </c>
      <c r="K27" s="25">
        <v>44866155.093029998</v>
      </c>
      <c r="L27" s="25">
        <v>45909585.621068664</v>
      </c>
      <c r="M27" s="25">
        <v>44675571.256855205</v>
      </c>
      <c r="N27" s="25">
        <v>45798862.348585203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0.5" thickBot="1" x14ac:dyDescent="0.25">
      <c r="A28" s="24" t="s">
        <v>35</v>
      </c>
      <c r="B28" s="21">
        <f t="shared" si="7"/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0.5" thickBot="1" x14ac:dyDescent="0.25">
      <c r="A29" s="24" t="s">
        <v>36</v>
      </c>
      <c r="B29" s="21">
        <f t="shared" si="7"/>
        <v>34999999.999999993</v>
      </c>
      <c r="C29" s="25">
        <v>2528837.5674655619</v>
      </c>
      <c r="D29" s="25">
        <v>2042530.27578434</v>
      </c>
      <c r="E29" s="25">
        <v>3371555.9085186366</v>
      </c>
      <c r="F29" s="25">
        <v>2499986.1969024511</v>
      </c>
      <c r="G29" s="25">
        <v>2204635.47623249</v>
      </c>
      <c r="H29" s="25">
        <v>6848330.452360874</v>
      </c>
      <c r="I29" s="25">
        <v>2367439.5325481328</v>
      </c>
      <c r="J29" s="25">
        <v>2424926.3631231138</v>
      </c>
      <c r="K29" s="25">
        <v>1926754.6222166086</v>
      </c>
      <c r="L29" s="25">
        <v>2248728.6069559422</v>
      </c>
      <c r="M29" s="25">
        <v>3328097.6096859886</v>
      </c>
      <c r="N29" s="25">
        <v>3208177.3882058547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0.5" thickBot="1" x14ac:dyDescent="0.25">
      <c r="A30" s="24" t="s">
        <v>37</v>
      </c>
      <c r="B30" s="21">
        <f t="shared" si="7"/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2" thickBot="1" x14ac:dyDescent="0.25">
      <c r="A31" s="16" t="s">
        <v>38</v>
      </c>
      <c r="B31" s="5">
        <f>SUM(B32:B33)</f>
        <v>133982897.00000004</v>
      </c>
      <c r="C31" s="6">
        <f>SUM(C32:C33)</f>
        <v>13112314.916666668</v>
      </c>
      <c r="D31" s="6">
        <f t="shared" ref="D31:N31" si="8">SUM(D32:D33)</f>
        <v>13565904.916666668</v>
      </c>
      <c r="E31" s="6">
        <f t="shared" si="8"/>
        <v>14170758.916666668</v>
      </c>
      <c r="F31" s="6">
        <f t="shared" si="8"/>
        <v>11749707.916666668</v>
      </c>
      <c r="G31" s="6">
        <f t="shared" si="8"/>
        <v>11070977.916666668</v>
      </c>
      <c r="H31" s="6">
        <f t="shared" si="8"/>
        <v>9811063.9166666679</v>
      </c>
      <c r="I31" s="6">
        <f t="shared" si="8"/>
        <v>10285134.916666668</v>
      </c>
      <c r="J31" s="6">
        <f t="shared" si="8"/>
        <v>9792688.9166666679</v>
      </c>
      <c r="K31" s="6">
        <f t="shared" si="8"/>
        <v>10458674.916666668</v>
      </c>
      <c r="L31" s="6">
        <f t="shared" si="8"/>
        <v>9262352.9166666679</v>
      </c>
      <c r="M31" s="6">
        <f t="shared" si="8"/>
        <v>10104656.916666668</v>
      </c>
      <c r="N31" s="6">
        <f t="shared" si="8"/>
        <v>10598659.916666668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ht="10.5" thickBot="1" x14ac:dyDescent="0.25">
      <c r="A32" s="24" t="s">
        <v>38</v>
      </c>
      <c r="B32" s="21">
        <f t="shared" ref="B32:B33" si="9">SUM(C32:N32)</f>
        <v>133982897.00000004</v>
      </c>
      <c r="C32" s="25">
        <v>13112314.916666668</v>
      </c>
      <c r="D32" s="25">
        <v>13565904.916666668</v>
      </c>
      <c r="E32" s="25">
        <v>14170758.916666668</v>
      </c>
      <c r="F32" s="25">
        <v>11749707.916666668</v>
      </c>
      <c r="G32" s="25">
        <v>11070977.916666668</v>
      </c>
      <c r="H32" s="25">
        <v>9811063.9166666679</v>
      </c>
      <c r="I32" s="25">
        <v>10285134.916666668</v>
      </c>
      <c r="J32" s="25">
        <v>9792688.9166666679</v>
      </c>
      <c r="K32" s="25">
        <v>10458674.916666668</v>
      </c>
      <c r="L32" s="25">
        <v>9262352.9166666679</v>
      </c>
      <c r="M32" s="25">
        <v>10104656.916666668</v>
      </c>
      <c r="N32" s="25">
        <v>10598659.916666668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9" ht="20.5" thickBot="1" x14ac:dyDescent="0.25">
      <c r="A33" s="24" t="s">
        <v>39</v>
      </c>
      <c r="B33" s="21">
        <f t="shared" si="9"/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9" ht="12" thickBot="1" x14ac:dyDescent="0.25">
      <c r="A34" s="16" t="s">
        <v>40</v>
      </c>
      <c r="B34" s="5">
        <f>SUM(B35:B39)</f>
        <v>202121815.99661747</v>
      </c>
      <c r="C34" s="6">
        <f>SUM(C35:C39)</f>
        <v>15000668.35070914</v>
      </c>
      <c r="D34" s="7">
        <f t="shared" ref="D34:N34" si="10">SUM(D35:D39)</f>
        <v>15929384.896991309</v>
      </c>
      <c r="E34" s="6">
        <f t="shared" si="10"/>
        <v>16667011.622800108</v>
      </c>
      <c r="F34" s="6">
        <f t="shared" si="10"/>
        <v>16182681.702155953</v>
      </c>
      <c r="G34" s="6">
        <f t="shared" si="10"/>
        <v>19895236.125933554</v>
      </c>
      <c r="H34" s="6">
        <f t="shared" si="10"/>
        <v>16659953.669910301</v>
      </c>
      <c r="I34" s="6">
        <f t="shared" si="10"/>
        <v>17662633.806421969</v>
      </c>
      <c r="J34" s="6">
        <f t="shared" si="10"/>
        <v>15804392.743170608</v>
      </c>
      <c r="K34" s="7">
        <f t="shared" si="10"/>
        <v>17192621.073525209</v>
      </c>
      <c r="L34" s="6">
        <f t="shared" si="10"/>
        <v>16750570.478693511</v>
      </c>
      <c r="M34" s="6">
        <f t="shared" si="10"/>
        <v>16718591.075497527</v>
      </c>
      <c r="N34" s="6">
        <f t="shared" si="10"/>
        <v>17658070.450808268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4"/>
      <c r="AC34" s="4"/>
    </row>
    <row r="35" spans="1:29" ht="10.5" thickBot="1" x14ac:dyDescent="0.25">
      <c r="A35" s="24" t="s">
        <v>40</v>
      </c>
      <c r="B35" s="21">
        <f t="shared" ref="B35:B39" si="11">SUM(C35:N35)</f>
        <v>192121815.99661747</v>
      </c>
      <c r="C35" s="25">
        <v>14814242.539999999</v>
      </c>
      <c r="D35" s="25">
        <v>15625381.870000001</v>
      </c>
      <c r="E35" s="25">
        <v>16137201.720000001</v>
      </c>
      <c r="F35" s="25">
        <v>15923343.629999999</v>
      </c>
      <c r="G35" s="25">
        <v>16228407.5</v>
      </c>
      <c r="H35" s="25">
        <v>15554195.870000001</v>
      </c>
      <c r="I35" s="25">
        <v>16855226.789999999</v>
      </c>
      <c r="J35" s="25">
        <v>15494650.300000001</v>
      </c>
      <c r="K35" s="25">
        <v>16058952.590000015</v>
      </c>
      <c r="L35" s="25">
        <v>16485591.410000002</v>
      </c>
      <c r="M35" s="25">
        <v>15701872.35</v>
      </c>
      <c r="N35" s="25">
        <v>17242749.42661744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9" ht="10.5" thickBot="1" x14ac:dyDescent="0.25">
      <c r="A36" s="24" t="s">
        <v>70</v>
      </c>
      <c r="B36" s="21">
        <f t="shared" si="11"/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9" ht="10.5" thickBot="1" x14ac:dyDescent="0.25">
      <c r="A37" s="24" t="s">
        <v>41</v>
      </c>
      <c r="B37" s="21">
        <f t="shared" si="11"/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9" ht="10.5" thickBot="1" x14ac:dyDescent="0.25">
      <c r="A38" s="24" t="s">
        <v>42</v>
      </c>
      <c r="B38" s="21">
        <f t="shared" si="11"/>
        <v>10000000</v>
      </c>
      <c r="C38" s="25">
        <v>186425.81070914114</v>
      </c>
      <c r="D38" s="25">
        <v>304003.02699130808</v>
      </c>
      <c r="E38" s="25">
        <v>529809.90280010784</v>
      </c>
      <c r="F38" s="25">
        <v>259338.07215595344</v>
      </c>
      <c r="G38" s="25">
        <v>3666828.625933555</v>
      </c>
      <c r="H38" s="25">
        <v>1105757.7999103004</v>
      </c>
      <c r="I38" s="25">
        <v>807407.01642196917</v>
      </c>
      <c r="J38" s="25">
        <v>309742.44317060674</v>
      </c>
      <c r="K38" s="25">
        <v>1133668.4835251931</v>
      </c>
      <c r="L38" s="25">
        <v>264979.06869351002</v>
      </c>
      <c r="M38" s="25">
        <v>1016718.7254975279</v>
      </c>
      <c r="N38" s="25">
        <v>415321.0241908282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9" ht="20.5" thickBot="1" x14ac:dyDescent="0.25">
      <c r="A39" s="24" t="s">
        <v>43</v>
      </c>
      <c r="B39" s="21">
        <f t="shared" si="11"/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9" ht="23.5" thickBot="1" x14ac:dyDescent="0.25">
      <c r="A40" s="16" t="s">
        <v>44</v>
      </c>
      <c r="B40" s="5">
        <f>SUM(B41:B49)</f>
        <v>0</v>
      </c>
      <c r="C40" s="6">
        <v>0</v>
      </c>
      <c r="D40" s="7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7">
        <v>0</v>
      </c>
      <c r="L40" s="6">
        <v>0</v>
      </c>
      <c r="M40" s="6">
        <v>0</v>
      </c>
      <c r="N40" s="6">
        <v>0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9" ht="20.5" thickBot="1" x14ac:dyDescent="0.25">
      <c r="A41" s="24" t="s">
        <v>45</v>
      </c>
      <c r="B41" s="21">
        <f t="shared" ref="B41:B49" si="12">SUM(C41:N41)</f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9" ht="20.5" thickBot="1" x14ac:dyDescent="0.25">
      <c r="A42" s="24" t="s">
        <v>46</v>
      </c>
      <c r="B42" s="21">
        <f t="shared" si="12"/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9" ht="20.5" thickBot="1" x14ac:dyDescent="0.25">
      <c r="A43" s="24" t="s">
        <v>47</v>
      </c>
      <c r="B43" s="21">
        <f t="shared" si="12"/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9" ht="20.5" thickBot="1" x14ac:dyDescent="0.25">
      <c r="A44" s="24" t="s">
        <v>48</v>
      </c>
      <c r="B44" s="21">
        <f t="shared" si="12"/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9" ht="30.5" thickBot="1" x14ac:dyDescent="0.25">
      <c r="A45" s="24" t="s">
        <v>49</v>
      </c>
      <c r="B45" s="21">
        <f t="shared" si="12"/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9" ht="30.5" thickBot="1" x14ac:dyDescent="0.25">
      <c r="A46" s="24" t="s">
        <v>50</v>
      </c>
      <c r="B46" s="21">
        <f t="shared" si="12"/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9" ht="20.5" thickBot="1" x14ac:dyDescent="0.25">
      <c r="A47" s="24" t="s">
        <v>51</v>
      </c>
      <c r="B47" s="21">
        <f t="shared" si="12"/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9" ht="20.5" thickBot="1" x14ac:dyDescent="0.25">
      <c r="A48" s="24" t="s">
        <v>52</v>
      </c>
      <c r="B48" s="21">
        <f t="shared" si="12"/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0.5" thickBot="1" x14ac:dyDescent="0.25">
      <c r="A49" s="24" t="s">
        <v>53</v>
      </c>
      <c r="B49" s="21">
        <f t="shared" si="12"/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23.5" thickBot="1" x14ac:dyDescent="0.25">
      <c r="A50" s="16" t="s">
        <v>54</v>
      </c>
      <c r="B50" s="5">
        <f>SUM(B51:B55)</f>
        <v>3072841224.9949551</v>
      </c>
      <c r="C50" s="5">
        <f t="shared" ref="C50:N50" si="13">SUM(C51:C55)</f>
        <v>310242012.11374927</v>
      </c>
      <c r="D50" s="5">
        <f t="shared" si="13"/>
        <v>282196147.66639197</v>
      </c>
      <c r="E50" s="5">
        <f t="shared" si="13"/>
        <v>232129314.69751382</v>
      </c>
      <c r="F50" s="5">
        <f t="shared" si="13"/>
        <v>269818961.49670529</v>
      </c>
      <c r="G50" s="5">
        <f t="shared" si="13"/>
        <v>288071499.8156901</v>
      </c>
      <c r="H50" s="5">
        <f t="shared" si="13"/>
        <v>264141110.4721514</v>
      </c>
      <c r="I50" s="5">
        <f t="shared" si="13"/>
        <v>265282728.17084125</v>
      </c>
      <c r="J50" s="5">
        <f t="shared" si="13"/>
        <v>243707804.4104217</v>
      </c>
      <c r="K50" s="5">
        <f t="shared" si="13"/>
        <v>282612934.41539282</v>
      </c>
      <c r="L50" s="5">
        <f t="shared" si="13"/>
        <v>227045700.82810688</v>
      </c>
      <c r="M50" s="5">
        <f t="shared" si="13"/>
        <v>208722717.6616008</v>
      </c>
      <c r="N50" s="5">
        <f t="shared" si="13"/>
        <v>198870293.24639004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0.5" thickBot="1" x14ac:dyDescent="0.25">
      <c r="A51" s="24" t="s">
        <v>55</v>
      </c>
      <c r="B51" s="21">
        <f t="shared" ref="B51:B55" si="14">SUM(C51:N51)</f>
        <v>1756376560.9956853</v>
      </c>
      <c r="C51" s="25">
        <v>200709586.44</v>
      </c>
      <c r="D51" s="25">
        <v>172675374.75886208</v>
      </c>
      <c r="E51" s="25">
        <v>122615339.59</v>
      </c>
      <c r="F51" s="25">
        <v>160339489.53999999</v>
      </c>
      <c r="G51" s="25">
        <v>178552192.31999999</v>
      </c>
      <c r="H51" s="25">
        <v>154600474.7299892</v>
      </c>
      <c r="I51" s="25">
        <v>155709757.95999998</v>
      </c>
      <c r="J51" s="25">
        <v>134254622.92000002</v>
      </c>
      <c r="K51" s="25">
        <v>130472228.69000001</v>
      </c>
      <c r="L51" s="25">
        <v>117514644.53</v>
      </c>
      <c r="M51" s="25">
        <v>119437947.03999999</v>
      </c>
      <c r="N51" s="25">
        <v>109494902.47683415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0.5" thickBot="1" x14ac:dyDescent="0.25">
      <c r="A52" s="24" t="s">
        <v>56</v>
      </c>
      <c r="B52" s="21">
        <f t="shared" si="14"/>
        <v>1271528546.9999998</v>
      </c>
      <c r="C52" s="25">
        <v>109334555.55</v>
      </c>
      <c r="D52" s="25">
        <v>109334555.55</v>
      </c>
      <c r="E52" s="25">
        <v>109334555.55</v>
      </c>
      <c r="F52" s="25">
        <v>109334555.55</v>
      </c>
      <c r="G52" s="25">
        <v>109334555.55</v>
      </c>
      <c r="H52" s="25">
        <v>109334555.55</v>
      </c>
      <c r="I52" s="25">
        <v>109334555.55</v>
      </c>
      <c r="J52" s="25">
        <v>109334555.55</v>
      </c>
      <c r="K52" s="25">
        <v>109334555.55</v>
      </c>
      <c r="L52" s="25">
        <v>109334555.55</v>
      </c>
      <c r="M52" s="25">
        <v>89091495.75</v>
      </c>
      <c r="N52" s="25">
        <v>89091495.75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0.5" thickBot="1" x14ac:dyDescent="0.25">
      <c r="A53" s="24" t="s">
        <v>57</v>
      </c>
      <c r="B53" s="21">
        <f t="shared" si="14"/>
        <v>42508915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42508915</v>
      </c>
      <c r="L53" s="25">
        <v>0</v>
      </c>
      <c r="M53" s="25">
        <v>0</v>
      </c>
      <c r="N53" s="25">
        <v>0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0.5" thickBot="1" x14ac:dyDescent="0.25">
      <c r="A54" s="24" t="s">
        <v>58</v>
      </c>
      <c r="B54" s="21">
        <f t="shared" si="14"/>
        <v>2427201.9992699968</v>
      </c>
      <c r="C54" s="25">
        <v>197870.12374926999</v>
      </c>
      <c r="D54" s="25">
        <v>186217.35752987349</v>
      </c>
      <c r="E54" s="25">
        <v>179419.55751382199</v>
      </c>
      <c r="F54" s="25">
        <v>144916.40670534901</v>
      </c>
      <c r="G54" s="25">
        <v>184751.94569010724</v>
      </c>
      <c r="H54" s="25">
        <v>206080.19216220285</v>
      </c>
      <c r="I54" s="25">
        <v>238414.66084126342</v>
      </c>
      <c r="J54" s="25">
        <v>118625.940421683</v>
      </c>
      <c r="K54" s="25">
        <v>297235.17539282498</v>
      </c>
      <c r="L54" s="25">
        <v>196500.74810689499</v>
      </c>
      <c r="M54" s="25">
        <v>193274.87160081899</v>
      </c>
      <c r="N54" s="25">
        <v>283895.01955588697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0.5" thickBot="1" x14ac:dyDescent="0.25">
      <c r="A55" s="24" t="s">
        <v>59</v>
      </c>
      <c r="B55" s="21">
        <f t="shared" si="14"/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3.5" thickBot="1" x14ac:dyDescent="0.25">
      <c r="A56" s="16" t="s">
        <v>60</v>
      </c>
      <c r="B56" s="5">
        <f>SUM(B57:B60)</f>
        <v>0</v>
      </c>
      <c r="C56" s="6">
        <v>0</v>
      </c>
      <c r="D56" s="7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7">
        <v>0</v>
      </c>
      <c r="L56" s="6">
        <v>0</v>
      </c>
      <c r="M56" s="6">
        <v>0</v>
      </c>
      <c r="N56" s="6">
        <v>0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0.5" thickBot="1" x14ac:dyDescent="0.25">
      <c r="A57" s="24" t="s">
        <v>61</v>
      </c>
      <c r="B57" s="21">
        <f t="shared" ref="B57:B60" si="15">SUM(C57:N57)</f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0.5" thickBot="1" x14ac:dyDescent="0.25">
      <c r="A58" s="24" t="s">
        <v>62</v>
      </c>
      <c r="B58" s="21">
        <f t="shared" si="15"/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0.5" thickBot="1" x14ac:dyDescent="0.25">
      <c r="A59" s="24" t="s">
        <v>63</v>
      </c>
      <c r="B59" s="21">
        <f t="shared" si="15"/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0.5" thickBot="1" x14ac:dyDescent="0.25">
      <c r="A60" s="24" t="s">
        <v>64</v>
      </c>
      <c r="B60" s="21">
        <f t="shared" si="15"/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" thickBot="1" x14ac:dyDescent="0.25">
      <c r="A61" s="16" t="s">
        <v>65</v>
      </c>
      <c r="B61" s="5">
        <f>SUM(B62:B64)</f>
        <v>0</v>
      </c>
      <c r="C61" s="6">
        <v>0</v>
      </c>
      <c r="D61" s="7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7">
        <v>0</v>
      </c>
      <c r="L61" s="6">
        <v>0</v>
      </c>
      <c r="M61" s="6">
        <v>0</v>
      </c>
      <c r="N61" s="6">
        <v>0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0.5" thickBot="1" x14ac:dyDescent="0.25">
      <c r="A62" s="24" t="s">
        <v>66</v>
      </c>
      <c r="B62" s="21">
        <f t="shared" ref="B62:B64" si="16">SUM(C62:N62)</f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0.5" thickBot="1" x14ac:dyDescent="0.25">
      <c r="A63" s="24" t="s">
        <v>67</v>
      </c>
      <c r="B63" s="21">
        <f t="shared" si="16"/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0.5" thickBot="1" x14ac:dyDescent="0.25">
      <c r="A64" s="24" t="s">
        <v>68</v>
      </c>
      <c r="B64" s="21">
        <f t="shared" si="16"/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14" ht="12" thickBot="1" x14ac:dyDescent="0.25">
      <c r="A65" s="16" t="s">
        <v>69</v>
      </c>
      <c r="B65" s="5">
        <f>SUM(C65:N65)</f>
        <v>0</v>
      </c>
      <c r="C65" s="6">
        <v>0</v>
      </c>
      <c r="D65" s="7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7">
        <v>0</v>
      </c>
      <c r="L65" s="6">
        <v>0</v>
      </c>
      <c r="M65" s="6">
        <v>0</v>
      </c>
      <c r="N65" s="6">
        <v>0</v>
      </c>
    </row>
  </sheetData>
  <mergeCells count="1">
    <mergeCell ref="A2:N2"/>
  </mergeCells>
  <pageMargins left="0.7" right="0.7" top="0.75" bottom="0.75" header="0.3" footer="0.3"/>
  <pageSetup scale="32" orientation="landscape" r:id="rId1"/>
  <headerFooter>
    <oddHeader>&amp;C&amp;G</oddHeader>
  </headerFooter>
  <ignoredErrors>
    <ignoredError sqref="C34:N34 C6:N6" formulaRange="1"/>
    <ignoredError sqref="B56:B61 B50 B40 B31:B34 B25 B16:B22" formula="1"/>
    <ignoredError sqref="C50:D50 E50:J50 K50:N50" formula="1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Calendario-Ingreso base mensual</vt:lpstr>
      <vt:lpstr>'Calendario-Ingreso base mensual'!Área_de_impresión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Dominguez Gastelum</dc:creator>
  <cp:lastModifiedBy>Julio Alberto Alvarado Alanis</cp:lastModifiedBy>
  <cp:lastPrinted>2025-02-05T19:17:34Z</cp:lastPrinted>
  <dcterms:created xsi:type="dcterms:W3CDTF">2020-01-10T19:05:06Z</dcterms:created>
  <dcterms:modified xsi:type="dcterms:W3CDTF">2025-02-05T19:17:39Z</dcterms:modified>
</cp:coreProperties>
</file>